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Fileserver\Groups\Sonstiges\ERIK\23_ERiK_Tabellenberichterstattung_2024\Tabellen_für_Veröffentlichung\"/>
    </mc:Choice>
  </mc:AlternateContent>
  <xr:revisionPtr revIDLastSave="0" documentId="13_ncr:1_{C8AD0C37-C362-42DC-AA92-8F1FB2905E8C}" xr6:coauthVersionLast="47" xr6:coauthVersionMax="47" xr10:uidLastSave="{00000000-0000-0000-0000-000000000000}"/>
  <bookViews>
    <workbookView xWindow="57480" yWindow="-120" windowWidth="29040" windowHeight="15840" tabRatio="793" xr2:uid="{00000000-000D-0000-FFFF-FFFF00000000}"/>
  </bookViews>
  <sheets>
    <sheet name="Inhalt" sheetId="9" r:id="rId1"/>
    <sheet name="Daten HF-08.1.1" sheetId="26" r:id="rId2"/>
    <sheet name="Daten HF-08.1.2" sheetId="27" r:id="rId3"/>
    <sheet name="Daten HF-08.1.3" sheetId="51" r:id="rId4"/>
    <sheet name="Daten HF-08.1.4" sheetId="52" r:id="rId5"/>
    <sheet name="Daten HF-08.2.1" sheetId="19" r:id="rId6"/>
    <sheet name="Daten HF-08.4.7" sheetId="2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1" i="19" l="1"/>
  <c r="E171" i="26"/>
  <c r="D171" i="26"/>
  <c r="C171" i="26"/>
  <c r="B171" i="26"/>
  <c r="G171" i="26"/>
  <c r="E170" i="26"/>
  <c r="D170" i="26"/>
  <c r="C170" i="26"/>
  <c r="B170" i="26"/>
  <c r="E142" i="26"/>
  <c r="D142" i="26"/>
  <c r="C142" i="26"/>
  <c r="B142" i="26"/>
  <c r="E141" i="26"/>
  <c r="E143" i="26"/>
  <c r="D141" i="26"/>
  <c r="C141" i="26"/>
  <c r="B141" i="26"/>
  <c r="H141" i="26"/>
  <c r="B114" i="26"/>
  <c r="E113" i="26"/>
  <c r="D113" i="26"/>
  <c r="C113" i="26"/>
  <c r="B113" i="26"/>
  <c r="E112" i="26"/>
  <c r="D112" i="26"/>
  <c r="B112" i="26"/>
  <c r="G112" i="26"/>
  <c r="C112" i="26"/>
  <c r="F112" i="26"/>
  <c r="H111" i="26"/>
  <c r="G111" i="26"/>
  <c r="F111" i="26"/>
  <c r="H110" i="26"/>
  <c r="G110" i="26"/>
  <c r="F110" i="26"/>
  <c r="H109" i="26"/>
  <c r="G109" i="26"/>
  <c r="F109" i="26"/>
  <c r="H108" i="26"/>
  <c r="G108" i="26"/>
  <c r="F108" i="26"/>
  <c r="H107" i="26"/>
  <c r="G107" i="26"/>
  <c r="F107" i="26"/>
  <c r="H106" i="26"/>
  <c r="G106" i="26"/>
  <c r="F106" i="26"/>
  <c r="H105" i="26"/>
  <c r="G105" i="26"/>
  <c r="F105" i="26"/>
  <c r="H104" i="26"/>
  <c r="G104" i="26"/>
  <c r="F104" i="26"/>
  <c r="H103" i="26"/>
  <c r="G103" i="26"/>
  <c r="F103" i="26"/>
  <c r="H102" i="26"/>
  <c r="G102" i="26"/>
  <c r="F102" i="26"/>
  <c r="H101" i="26"/>
  <c r="G101" i="26"/>
  <c r="F101" i="26"/>
  <c r="H100" i="26"/>
  <c r="G100" i="26"/>
  <c r="F100" i="26"/>
  <c r="H99" i="26"/>
  <c r="G99" i="26"/>
  <c r="F99" i="26"/>
  <c r="H98" i="26"/>
  <c r="G98" i="26"/>
  <c r="F98" i="26"/>
  <c r="H97" i="26"/>
  <c r="G97" i="26"/>
  <c r="F97" i="26"/>
  <c r="H96" i="26"/>
  <c r="G96" i="26"/>
  <c r="F96" i="26"/>
  <c r="B85" i="26"/>
  <c r="E84" i="26"/>
  <c r="D84" i="26"/>
  <c r="C84" i="26"/>
  <c r="B84" i="26"/>
  <c r="E83" i="26"/>
  <c r="D83" i="26"/>
  <c r="C83" i="26"/>
  <c r="B83" i="26"/>
  <c r="H82" i="26"/>
  <c r="G82" i="26"/>
  <c r="F82" i="26"/>
  <c r="H81" i="26"/>
  <c r="G81" i="26"/>
  <c r="F81" i="26"/>
  <c r="H80" i="26"/>
  <c r="G80" i="26"/>
  <c r="F80" i="26"/>
  <c r="H79" i="26"/>
  <c r="G79" i="26"/>
  <c r="F79" i="26"/>
  <c r="H78" i="26"/>
  <c r="G78" i="26"/>
  <c r="F78" i="26"/>
  <c r="H77" i="26"/>
  <c r="G77" i="26"/>
  <c r="F77" i="26"/>
  <c r="H76" i="26"/>
  <c r="G76" i="26"/>
  <c r="F76" i="26"/>
  <c r="H75" i="26"/>
  <c r="G75" i="26"/>
  <c r="F75" i="26"/>
  <c r="H74" i="26"/>
  <c r="G74" i="26"/>
  <c r="F74" i="26"/>
  <c r="H73" i="26"/>
  <c r="G73" i="26"/>
  <c r="F73" i="26"/>
  <c r="H72" i="26"/>
  <c r="G72" i="26"/>
  <c r="F72" i="26"/>
  <c r="H71" i="26"/>
  <c r="G71" i="26"/>
  <c r="F71" i="26"/>
  <c r="H70" i="26"/>
  <c r="G70" i="26"/>
  <c r="F70" i="26"/>
  <c r="H69" i="26"/>
  <c r="G69" i="26"/>
  <c r="F69" i="26"/>
  <c r="H68" i="26"/>
  <c r="G68" i="26"/>
  <c r="F68" i="26"/>
  <c r="H67" i="26"/>
  <c r="G67" i="26"/>
  <c r="F67" i="26"/>
  <c r="G170" i="26"/>
  <c r="H170" i="26"/>
  <c r="F170" i="26"/>
  <c r="F171" i="26"/>
  <c r="F84" i="26"/>
  <c r="G84" i="26"/>
  <c r="H84" i="26"/>
  <c r="C85" i="26"/>
  <c r="F85" i="26"/>
  <c r="H171" i="26"/>
  <c r="F142" i="26"/>
  <c r="G142" i="26"/>
  <c r="G83" i="26"/>
  <c r="H142" i="26"/>
  <c r="H83" i="26"/>
  <c r="H113" i="26"/>
  <c r="D85" i="26"/>
  <c r="G85" i="26"/>
  <c r="F83" i="26"/>
  <c r="F141" i="26"/>
  <c r="G141" i="26"/>
  <c r="E85" i="26"/>
  <c r="H85" i="26"/>
  <c r="H112" i="26"/>
  <c r="C114" i="26"/>
  <c r="F114" i="26"/>
  <c r="D114" i="26"/>
  <c r="G114" i="26"/>
  <c r="E114" i="26"/>
  <c r="H114" i="26"/>
  <c r="F113" i="26"/>
  <c r="G113" i="26"/>
  <c r="D143" i="26"/>
  <c r="C143" i="26"/>
  <c r="F143" i="26"/>
  <c r="B27" i="19"/>
  <c r="B26" i="19"/>
  <c r="B25" i="19"/>
  <c r="B24" i="19"/>
  <c r="B23" i="19"/>
  <c r="B22" i="19"/>
  <c r="B21" i="19"/>
  <c r="B20" i="19"/>
  <c r="B19" i="19"/>
  <c r="B18" i="19"/>
  <c r="B17" i="19"/>
  <c r="B16" i="19"/>
  <c r="B15" i="19"/>
  <c r="B14" i="19"/>
  <c r="B13" i="19"/>
  <c r="B12" i="19"/>
  <c r="B11" i="19"/>
  <c r="B10" i="19"/>
  <c r="B9" i="19"/>
  <c r="R29" i="51"/>
  <c r="P29" i="51"/>
  <c r="L29" i="51"/>
  <c r="J29" i="51"/>
  <c r="E29" i="51"/>
  <c r="C29" i="51"/>
  <c r="B29" i="51"/>
  <c r="H29" i="51"/>
  <c r="R28" i="51"/>
  <c r="P28" i="51"/>
  <c r="L28" i="51"/>
  <c r="J28" i="51"/>
  <c r="E28" i="51"/>
  <c r="C28" i="51"/>
  <c r="B28" i="51"/>
  <c r="N28" i="51"/>
  <c r="R27" i="51"/>
  <c r="P27" i="51"/>
  <c r="L27" i="51"/>
  <c r="J27" i="51"/>
  <c r="E27" i="51"/>
  <c r="C27" i="51"/>
  <c r="B27" i="51"/>
  <c r="N27" i="51"/>
  <c r="R26" i="51"/>
  <c r="P26" i="51"/>
  <c r="L26" i="51"/>
  <c r="J26" i="51"/>
  <c r="E26" i="51"/>
  <c r="C26" i="51"/>
  <c r="B26" i="51"/>
  <c r="N26" i="51"/>
  <c r="R25" i="51"/>
  <c r="P25" i="51"/>
  <c r="L25" i="51"/>
  <c r="J25" i="51"/>
  <c r="E25" i="51"/>
  <c r="C25" i="51"/>
  <c r="B25" i="51"/>
  <c r="H25" i="51"/>
  <c r="R24" i="51"/>
  <c r="P24" i="51"/>
  <c r="L24" i="51"/>
  <c r="J24" i="51"/>
  <c r="E24" i="51"/>
  <c r="C24" i="51"/>
  <c r="B24" i="51"/>
  <c r="N24" i="51"/>
  <c r="R23" i="51"/>
  <c r="P23" i="51"/>
  <c r="L23" i="51"/>
  <c r="J23" i="51"/>
  <c r="E23" i="51"/>
  <c r="C23" i="51"/>
  <c r="B23" i="51"/>
  <c r="N23" i="51"/>
  <c r="R22" i="51"/>
  <c r="P22" i="51"/>
  <c r="L22" i="51"/>
  <c r="J22" i="51"/>
  <c r="E22" i="51"/>
  <c r="C22" i="51"/>
  <c r="B22" i="51"/>
  <c r="N22" i="51"/>
  <c r="R21" i="51"/>
  <c r="P21" i="51"/>
  <c r="L21" i="51"/>
  <c r="J21" i="51"/>
  <c r="E21" i="51"/>
  <c r="C21" i="51"/>
  <c r="B21" i="51"/>
  <c r="H21" i="51"/>
  <c r="R20" i="51"/>
  <c r="P20" i="51"/>
  <c r="L20" i="51"/>
  <c r="J20" i="51"/>
  <c r="B20" i="51"/>
  <c r="H20" i="51"/>
  <c r="E20" i="51"/>
  <c r="C20" i="51"/>
  <c r="N20" i="51"/>
  <c r="R19" i="51"/>
  <c r="P19" i="51"/>
  <c r="L19" i="51"/>
  <c r="J19" i="51"/>
  <c r="E19" i="51"/>
  <c r="C19" i="51"/>
  <c r="B19" i="51"/>
  <c r="N19" i="51"/>
  <c r="R18" i="51"/>
  <c r="P18" i="51"/>
  <c r="L18" i="51"/>
  <c r="J18" i="51"/>
  <c r="E18" i="51"/>
  <c r="C18" i="51"/>
  <c r="B18" i="51"/>
  <c r="N18" i="51"/>
  <c r="R17" i="51"/>
  <c r="P17" i="51"/>
  <c r="L17" i="51"/>
  <c r="J17" i="51"/>
  <c r="E17" i="51"/>
  <c r="C17" i="51"/>
  <c r="B17" i="51"/>
  <c r="H17" i="51"/>
  <c r="R16" i="51"/>
  <c r="P16" i="51"/>
  <c r="L16" i="51"/>
  <c r="J16" i="51"/>
  <c r="E16" i="51"/>
  <c r="C16" i="51"/>
  <c r="B16" i="51"/>
  <c r="N16" i="51"/>
  <c r="R15" i="51"/>
  <c r="P15" i="51"/>
  <c r="L15" i="51"/>
  <c r="J15" i="51"/>
  <c r="E15" i="51"/>
  <c r="C15" i="51"/>
  <c r="B15" i="51"/>
  <c r="N15" i="51"/>
  <c r="R14" i="51"/>
  <c r="P14" i="51"/>
  <c r="L14" i="51"/>
  <c r="J14" i="51"/>
  <c r="E14" i="51"/>
  <c r="C14" i="51"/>
  <c r="B14" i="51"/>
  <c r="N14" i="51"/>
  <c r="R13" i="51"/>
  <c r="P13" i="51"/>
  <c r="L13" i="51"/>
  <c r="J13" i="51"/>
  <c r="E13" i="51"/>
  <c r="C13" i="51"/>
  <c r="B13" i="51"/>
  <c r="H13" i="51"/>
  <c r="R12" i="51"/>
  <c r="P12" i="51"/>
  <c r="L12" i="51"/>
  <c r="J12" i="51"/>
  <c r="E12" i="51"/>
  <c r="C12" i="51"/>
  <c r="B12" i="51"/>
  <c r="N12" i="51"/>
  <c r="R11" i="51"/>
  <c r="P11" i="51"/>
  <c r="L11" i="51"/>
  <c r="J11" i="51"/>
  <c r="E11" i="51"/>
  <c r="C11" i="51"/>
  <c r="B11" i="51"/>
  <c r="N11" i="51"/>
  <c r="D170" i="27"/>
  <c r="C170" i="27"/>
  <c r="B170" i="27"/>
  <c r="D169" i="27"/>
  <c r="C169" i="27"/>
  <c r="B169" i="27"/>
  <c r="D141" i="27"/>
  <c r="C141" i="27"/>
  <c r="B141" i="27"/>
  <c r="D140" i="27"/>
  <c r="C140" i="27"/>
  <c r="B140" i="27"/>
  <c r="G84" i="27"/>
  <c r="F84" i="27"/>
  <c r="E84" i="27"/>
  <c r="D83" i="27"/>
  <c r="C83" i="27"/>
  <c r="B83" i="27"/>
  <c r="D82" i="27"/>
  <c r="C82" i="27"/>
  <c r="B82" i="27"/>
  <c r="G78" i="27"/>
  <c r="F78" i="27"/>
  <c r="E78" i="27"/>
  <c r="G77" i="27"/>
  <c r="F77" i="27"/>
  <c r="E77" i="27"/>
  <c r="G75" i="27"/>
  <c r="F75" i="27"/>
  <c r="E75" i="27"/>
  <c r="G74" i="27"/>
  <c r="F74" i="27"/>
  <c r="E74" i="27"/>
  <c r="G73" i="27"/>
  <c r="F73" i="27"/>
  <c r="E73" i="27"/>
  <c r="G72" i="27"/>
  <c r="F72" i="27"/>
  <c r="E72" i="27"/>
  <c r="G71" i="27"/>
  <c r="F71" i="27"/>
  <c r="E71" i="27"/>
  <c r="G70" i="27"/>
  <c r="F70" i="27"/>
  <c r="E70" i="27"/>
  <c r="G68" i="27"/>
  <c r="F68" i="27"/>
  <c r="E68" i="27"/>
  <c r="G67" i="27"/>
  <c r="F67" i="27"/>
  <c r="E67" i="27"/>
  <c r="G66" i="27"/>
  <c r="F66" i="27"/>
  <c r="E66" i="27"/>
  <c r="D54" i="27"/>
  <c r="C54" i="27"/>
  <c r="B54" i="27"/>
  <c r="D53" i="27"/>
  <c r="C53" i="27"/>
  <c r="B53" i="27"/>
  <c r="G49" i="27"/>
  <c r="F49" i="27"/>
  <c r="E49" i="27"/>
  <c r="G48" i="27"/>
  <c r="F48" i="27"/>
  <c r="E48" i="27"/>
  <c r="G46" i="27"/>
  <c r="F46" i="27"/>
  <c r="E46" i="27"/>
  <c r="G45" i="27"/>
  <c r="F45" i="27"/>
  <c r="E45" i="27"/>
  <c r="G44" i="27"/>
  <c r="F44" i="27"/>
  <c r="E44" i="27"/>
  <c r="G43" i="27"/>
  <c r="F43" i="27"/>
  <c r="E43" i="27"/>
  <c r="G42" i="27"/>
  <c r="F42" i="27"/>
  <c r="E42" i="27"/>
  <c r="G41" i="27"/>
  <c r="F41" i="27"/>
  <c r="E41" i="27"/>
  <c r="G39" i="27"/>
  <c r="F39" i="27"/>
  <c r="E39" i="27"/>
  <c r="G38" i="27"/>
  <c r="F38" i="27"/>
  <c r="E38" i="27"/>
  <c r="G37" i="27"/>
  <c r="F37" i="27"/>
  <c r="E37" i="27"/>
  <c r="G26" i="27"/>
  <c r="F26" i="27"/>
  <c r="E26" i="27"/>
  <c r="D25" i="27"/>
  <c r="C25" i="27"/>
  <c r="B25" i="27"/>
  <c r="D24" i="27"/>
  <c r="C24" i="27"/>
  <c r="B24" i="27"/>
  <c r="G20" i="27"/>
  <c r="F20" i="27"/>
  <c r="E20" i="27"/>
  <c r="G19" i="27"/>
  <c r="F19" i="27"/>
  <c r="E19" i="27"/>
  <c r="G17" i="27"/>
  <c r="F17" i="27"/>
  <c r="E17" i="27"/>
  <c r="G16" i="27"/>
  <c r="F16" i="27"/>
  <c r="E16" i="27"/>
  <c r="G15" i="27"/>
  <c r="F15" i="27"/>
  <c r="E15" i="27"/>
  <c r="G14" i="27"/>
  <c r="F14" i="27"/>
  <c r="E14" i="27"/>
  <c r="G13" i="27"/>
  <c r="F13" i="27"/>
  <c r="E13" i="27"/>
  <c r="G12" i="27"/>
  <c r="F12" i="27"/>
  <c r="E12" i="27"/>
  <c r="G10" i="27"/>
  <c r="F10" i="27"/>
  <c r="E10" i="27"/>
  <c r="G9" i="27"/>
  <c r="F9" i="27"/>
  <c r="E9" i="27"/>
  <c r="G8" i="27"/>
  <c r="F8" i="27"/>
  <c r="E8" i="27"/>
  <c r="H175" i="19"/>
  <c r="G175" i="19"/>
  <c r="F175" i="19"/>
  <c r="E175" i="19"/>
  <c r="D175" i="19"/>
  <c r="C175" i="19"/>
  <c r="I175" i="19" s="1"/>
  <c r="B175" i="19"/>
  <c r="M175" i="19" s="1"/>
  <c r="H174" i="19"/>
  <c r="G174" i="19"/>
  <c r="F174" i="19"/>
  <c r="E174" i="19"/>
  <c r="D174" i="19"/>
  <c r="C174" i="19"/>
  <c r="B174" i="19"/>
  <c r="L174" i="19" s="1"/>
  <c r="R88" i="19"/>
  <c r="Q88" i="19"/>
  <c r="P88" i="19"/>
  <c r="O88" i="19"/>
  <c r="N88" i="19"/>
  <c r="M88" i="19"/>
  <c r="L88" i="19"/>
  <c r="K88" i="19"/>
  <c r="R87" i="19"/>
  <c r="Q87" i="19"/>
  <c r="P87" i="19"/>
  <c r="O87" i="19"/>
  <c r="N87" i="19"/>
  <c r="M87" i="19"/>
  <c r="L87" i="19"/>
  <c r="K87" i="19"/>
  <c r="R86" i="19"/>
  <c r="Q86" i="19"/>
  <c r="P86" i="19"/>
  <c r="O86" i="19"/>
  <c r="N86" i="19"/>
  <c r="M86" i="19"/>
  <c r="L86" i="19"/>
  <c r="K86" i="19"/>
  <c r="R85" i="19"/>
  <c r="Q85" i="19"/>
  <c r="P85" i="19"/>
  <c r="O85" i="19"/>
  <c r="N85" i="19"/>
  <c r="M85" i="19"/>
  <c r="L85" i="19"/>
  <c r="K85" i="19"/>
  <c r="R84" i="19"/>
  <c r="Q84" i="19"/>
  <c r="P84" i="19"/>
  <c r="O84" i="19"/>
  <c r="N84" i="19"/>
  <c r="M84" i="19"/>
  <c r="L84" i="19"/>
  <c r="K84" i="19"/>
  <c r="R83" i="19"/>
  <c r="Q83" i="19"/>
  <c r="P83" i="19"/>
  <c r="O83" i="19"/>
  <c r="N83" i="19"/>
  <c r="M83" i="19"/>
  <c r="L83" i="19"/>
  <c r="K83" i="19"/>
  <c r="R82" i="19"/>
  <c r="Q82" i="19"/>
  <c r="P82" i="19"/>
  <c r="O82" i="19"/>
  <c r="N82" i="19"/>
  <c r="M82" i="19"/>
  <c r="L82" i="19"/>
  <c r="K82" i="19"/>
  <c r="R81" i="19"/>
  <c r="Q81" i="19"/>
  <c r="P81" i="19"/>
  <c r="O81" i="19"/>
  <c r="N81" i="19"/>
  <c r="M81" i="19"/>
  <c r="L81" i="19"/>
  <c r="K81" i="19"/>
  <c r="R80" i="19"/>
  <c r="Q80" i="19"/>
  <c r="P80" i="19"/>
  <c r="O80" i="19"/>
  <c r="N80" i="19"/>
  <c r="M80" i="19"/>
  <c r="L80" i="19"/>
  <c r="K80" i="19"/>
  <c r="R79" i="19"/>
  <c r="Q79" i="19"/>
  <c r="P79" i="19"/>
  <c r="O79" i="19"/>
  <c r="N79" i="19"/>
  <c r="M79" i="19"/>
  <c r="L79" i="19"/>
  <c r="K79" i="19"/>
  <c r="R78" i="19"/>
  <c r="Q78" i="19"/>
  <c r="P78" i="19"/>
  <c r="O78" i="19"/>
  <c r="N78" i="19"/>
  <c r="M78" i="19"/>
  <c r="L78" i="19"/>
  <c r="K78" i="19"/>
  <c r="R77" i="19"/>
  <c r="Q77" i="19"/>
  <c r="P77" i="19"/>
  <c r="O77" i="19"/>
  <c r="N77" i="19"/>
  <c r="M77" i="19"/>
  <c r="L77" i="19"/>
  <c r="K77" i="19"/>
  <c r="R76" i="19"/>
  <c r="Q76" i="19"/>
  <c r="P76" i="19"/>
  <c r="O76" i="19"/>
  <c r="N76" i="19"/>
  <c r="M76" i="19"/>
  <c r="L76" i="19"/>
  <c r="K76" i="19"/>
  <c r="R75" i="19"/>
  <c r="Q75" i="19"/>
  <c r="P75" i="19"/>
  <c r="O75" i="19"/>
  <c r="N75" i="19"/>
  <c r="M75" i="19"/>
  <c r="L75" i="19"/>
  <c r="K75" i="19"/>
  <c r="R74" i="19"/>
  <c r="Q74" i="19"/>
  <c r="P74" i="19"/>
  <c r="O74" i="19"/>
  <c r="N74" i="19"/>
  <c r="M74" i="19"/>
  <c r="L74" i="19"/>
  <c r="K74" i="19"/>
  <c r="R73" i="19"/>
  <c r="Q73" i="19"/>
  <c r="P73" i="19"/>
  <c r="O73" i="19"/>
  <c r="N73" i="19"/>
  <c r="M73" i="19"/>
  <c r="L73" i="19"/>
  <c r="K73" i="19"/>
  <c r="R72" i="19"/>
  <c r="Q72" i="19"/>
  <c r="P72" i="19"/>
  <c r="O72" i="19"/>
  <c r="N72" i="19"/>
  <c r="M72" i="19"/>
  <c r="L72" i="19"/>
  <c r="K72" i="19"/>
  <c r="Q71" i="19"/>
  <c r="P71" i="19"/>
  <c r="O71" i="19"/>
  <c r="N71" i="19"/>
  <c r="M71" i="19"/>
  <c r="L71" i="19"/>
  <c r="K71" i="19"/>
  <c r="R70" i="19"/>
  <c r="Q70" i="19"/>
  <c r="P70" i="19"/>
  <c r="O70" i="19"/>
  <c r="N70" i="19"/>
  <c r="M70" i="19"/>
  <c r="L70" i="19"/>
  <c r="K70" i="19"/>
  <c r="H28" i="51"/>
  <c r="H16" i="51"/>
  <c r="N17" i="51"/>
  <c r="G170" i="27"/>
  <c r="G83" i="27"/>
  <c r="G169" i="27"/>
  <c r="E83" i="27"/>
  <c r="E140" i="27"/>
  <c r="E53" i="27"/>
  <c r="G53" i="27"/>
  <c r="F82" i="27"/>
  <c r="E169" i="27"/>
  <c r="G141" i="27"/>
  <c r="E141" i="27"/>
  <c r="E82" i="27"/>
  <c r="G82" i="27"/>
  <c r="N25" i="51"/>
  <c r="H24" i="51"/>
  <c r="N13" i="51"/>
  <c r="H12" i="51"/>
  <c r="N21" i="51"/>
  <c r="N29" i="51"/>
  <c r="H11" i="51"/>
  <c r="H15" i="51"/>
  <c r="H23" i="51"/>
  <c r="H27" i="51"/>
  <c r="H19" i="51"/>
  <c r="H14" i="51"/>
  <c r="H18" i="51"/>
  <c r="H22" i="51"/>
  <c r="H26" i="51"/>
  <c r="G140" i="27"/>
  <c r="B55" i="27"/>
  <c r="B171" i="27"/>
  <c r="F83" i="27"/>
  <c r="F24" i="27"/>
  <c r="G54" i="27"/>
  <c r="E54" i="27"/>
  <c r="E170" i="27"/>
  <c r="C55" i="27"/>
  <c r="D55" i="27"/>
  <c r="F53" i="27"/>
  <c r="F141" i="27"/>
  <c r="F170" i="27"/>
  <c r="C171" i="27"/>
  <c r="D171" i="27"/>
  <c r="F54" i="27"/>
  <c r="F140" i="27"/>
  <c r="F169" i="27"/>
  <c r="E24" i="27"/>
  <c r="G25" i="27"/>
  <c r="E25" i="27"/>
  <c r="G24" i="27"/>
  <c r="F25" i="27"/>
  <c r="I174" i="19"/>
  <c r="K174" i="19"/>
  <c r="N174" i="19"/>
  <c r="E171" i="27"/>
  <c r="E55" i="27"/>
  <c r="G171" i="27"/>
  <c r="F171" i="27"/>
  <c r="G55" i="27"/>
  <c r="F55" i="27"/>
  <c r="K117" i="19"/>
  <c r="K116" i="19"/>
  <c r="K115" i="19"/>
  <c r="K114" i="19"/>
  <c r="K113" i="19"/>
  <c r="K112" i="19"/>
  <c r="K111" i="19"/>
  <c r="K110" i="19"/>
  <c r="K109" i="19"/>
  <c r="K108" i="19"/>
  <c r="K107" i="19"/>
  <c r="K106" i="19"/>
  <c r="K105" i="19"/>
  <c r="K104" i="19"/>
  <c r="K103" i="19"/>
  <c r="K102" i="19"/>
  <c r="K101" i="19"/>
  <c r="K100" i="19"/>
  <c r="R117" i="19"/>
  <c r="Q117" i="19"/>
  <c r="P117" i="19"/>
  <c r="O117" i="19"/>
  <c r="N117" i="19"/>
  <c r="M117" i="19"/>
  <c r="L117" i="19"/>
  <c r="R116" i="19"/>
  <c r="Q116" i="19"/>
  <c r="P116" i="19"/>
  <c r="O116" i="19"/>
  <c r="N116" i="19"/>
  <c r="M116" i="19"/>
  <c r="L116" i="19"/>
  <c r="R115" i="19"/>
  <c r="Q115" i="19"/>
  <c r="P115" i="19"/>
  <c r="O115" i="19"/>
  <c r="N115" i="19"/>
  <c r="M115" i="19"/>
  <c r="L115" i="19"/>
  <c r="R114" i="19"/>
  <c r="Q114" i="19"/>
  <c r="P114" i="19"/>
  <c r="O114" i="19"/>
  <c r="N114" i="19"/>
  <c r="M114" i="19"/>
  <c r="L114" i="19"/>
  <c r="R113" i="19"/>
  <c r="Q113" i="19"/>
  <c r="P113" i="19"/>
  <c r="O113" i="19"/>
  <c r="N113" i="19"/>
  <c r="M113" i="19"/>
  <c r="L113" i="19"/>
  <c r="R112" i="19"/>
  <c r="Q112" i="19"/>
  <c r="P112" i="19"/>
  <c r="O112" i="19"/>
  <c r="N112" i="19"/>
  <c r="M112" i="19"/>
  <c r="L112" i="19"/>
  <c r="R111" i="19"/>
  <c r="Q111" i="19"/>
  <c r="P111" i="19"/>
  <c r="O111" i="19"/>
  <c r="N111" i="19"/>
  <c r="M111" i="19"/>
  <c r="L111" i="19"/>
  <c r="R110" i="19"/>
  <c r="Q110" i="19"/>
  <c r="P110" i="19"/>
  <c r="O110" i="19"/>
  <c r="N110" i="19"/>
  <c r="M110" i="19"/>
  <c r="L110" i="19"/>
  <c r="R109" i="19"/>
  <c r="Q109" i="19"/>
  <c r="P109" i="19"/>
  <c r="O109" i="19"/>
  <c r="N109" i="19"/>
  <c r="M109" i="19"/>
  <c r="L109" i="19"/>
  <c r="R108" i="19"/>
  <c r="Q108" i="19"/>
  <c r="P108" i="19"/>
  <c r="O108" i="19"/>
  <c r="N108" i="19"/>
  <c r="M108" i="19"/>
  <c r="L108" i="19"/>
  <c r="R107" i="19"/>
  <c r="Q107" i="19"/>
  <c r="P107" i="19"/>
  <c r="O107" i="19"/>
  <c r="N107" i="19"/>
  <c r="M107" i="19"/>
  <c r="L107" i="19"/>
  <c r="R106" i="19"/>
  <c r="Q106" i="19"/>
  <c r="P106" i="19"/>
  <c r="O106" i="19"/>
  <c r="N106" i="19"/>
  <c r="M106" i="19"/>
  <c r="L106" i="19"/>
  <c r="R105" i="19"/>
  <c r="Q105" i="19"/>
  <c r="P105" i="19"/>
  <c r="O105" i="19"/>
  <c r="N105" i="19"/>
  <c r="M105" i="19"/>
  <c r="L105" i="19"/>
  <c r="R104" i="19"/>
  <c r="Q104" i="19"/>
  <c r="P104" i="19"/>
  <c r="O104" i="19"/>
  <c r="N104" i="19"/>
  <c r="M104" i="19"/>
  <c r="L104" i="19"/>
  <c r="R103" i="19"/>
  <c r="Q103" i="19"/>
  <c r="P103" i="19"/>
  <c r="O103" i="19"/>
  <c r="N103" i="19"/>
  <c r="M103" i="19"/>
  <c r="L103" i="19"/>
  <c r="R102" i="19"/>
  <c r="Q102" i="19"/>
  <c r="P102" i="19"/>
  <c r="O102" i="19"/>
  <c r="N102" i="19"/>
  <c r="M102" i="19"/>
  <c r="L102" i="19"/>
  <c r="R101" i="19"/>
  <c r="Q101" i="19"/>
  <c r="P101" i="19"/>
  <c r="O101" i="19"/>
  <c r="N101" i="19"/>
  <c r="M101" i="19"/>
  <c r="L101" i="19"/>
  <c r="R100" i="19"/>
  <c r="Q100" i="19"/>
  <c r="P100" i="19"/>
  <c r="O100" i="19"/>
  <c r="N100" i="19"/>
  <c r="M100" i="19"/>
  <c r="L100" i="19"/>
  <c r="R99" i="19"/>
  <c r="Q99" i="19"/>
  <c r="P99" i="19"/>
  <c r="O99" i="19"/>
  <c r="N99" i="19"/>
  <c r="M99" i="19"/>
  <c r="L99" i="19"/>
  <c r="K99" i="19"/>
  <c r="B145" i="19"/>
  <c r="B144" i="19"/>
  <c r="J174" i="19" l="1"/>
  <c r="M174" i="19"/>
  <c r="K175" i="19"/>
  <c r="J175" i="19"/>
  <c r="L175" i="19"/>
  <c r="N175" i="19"/>
</calcChain>
</file>

<file path=xl/sharedStrings.xml><?xml version="1.0" encoding="utf-8"?>
<sst xmlns="http://schemas.openxmlformats.org/spreadsheetml/2006/main" count="1611" uniqueCount="187">
  <si>
    <t>8.1.1</t>
  </si>
  <si>
    <t>Ort der Betreuung</t>
  </si>
  <si>
    <t>Anzahl</t>
  </si>
  <si>
    <t>x</t>
  </si>
  <si>
    <t>8.1.2</t>
  </si>
  <si>
    <t>8.1.3</t>
  </si>
  <si>
    <t>Anzahl der Kinder nach Altersgruppe</t>
  </si>
  <si>
    <t>8.1.4</t>
  </si>
  <si>
    <t>Anzahl der Kindertagespflegepersonen nach Altersgruppen</t>
  </si>
  <si>
    <t>8.2.1</t>
  </si>
  <si>
    <t>Qualifizierung Kindertagespflegepersonen</t>
  </si>
  <si>
    <t>Mittelwert</t>
  </si>
  <si>
    <t>8.4.7</t>
  </si>
  <si>
    <t>Land</t>
  </si>
  <si>
    <r>
      <t>Insgesamt</t>
    </r>
    <r>
      <rPr>
        <b/>
        <vertAlign val="superscript"/>
        <sz val="11"/>
        <rFont val="Calibri"/>
        <family val="2"/>
        <scheme val="minor"/>
      </rPr>
      <t>2</t>
    </r>
  </si>
  <si>
    <t>Davon</t>
  </si>
  <si>
    <t xml:space="preserve">Wohnung des Kindes </t>
  </si>
  <si>
    <t xml:space="preserve">Andere Räume </t>
  </si>
  <si>
    <t>Eigene Wohnung
der Tages-pflege-person</t>
  </si>
  <si>
    <t>In %</t>
  </si>
  <si>
    <t>Baden-Württemberg</t>
  </si>
  <si>
    <t>Bayern</t>
  </si>
  <si>
    <t>Berlin, Stadt</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</si>
  <si>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</si>
  <si>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</si>
  <si>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</si>
  <si>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</si>
  <si>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</si>
  <si>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</si>
  <si>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</si>
  <si>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</si>
  <si>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</si>
  <si>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</si>
  <si>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</si>
  <si>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</si>
  <si>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</si>
  <si>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</si>
  <si>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</si>
  <si>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</si>
  <si>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r>
      <rPr>
        <vertAlign val="superscript"/>
        <sz val="8.5"/>
        <color indexed="8"/>
        <rFont val="Calibri"/>
        <family val="2"/>
        <scheme val="minor"/>
      </rPr>
      <t>1</t>
    </r>
    <r>
      <rPr>
        <sz val="8.5"/>
        <color indexed="8"/>
        <rFont val="Calibri"/>
        <family val="2"/>
        <scheme val="minor"/>
      </rPr>
      <t xml:space="preserve"> Beim Ort der Betreuung kann es zu Mehrfachnennungen kommen, sodass die Gesamtsumme nicht mit der Gesamtanzahl der Kindertagespflegepersonen übereinstimmt und die Summe der Anteile Werte über 100% ergeben.</t>
    </r>
  </si>
  <si>
    <t>Durchschnittliche Anzahl</t>
  </si>
  <si>
    <t>Berlin</t>
  </si>
  <si>
    <t xml:space="preserve">Hamburg </t>
  </si>
  <si>
    <t>Kinder in Kindertages-betreuung insgesamt</t>
  </si>
  <si>
    <t xml:space="preserve">Kinder in Kindertageseinrichtungen </t>
  </si>
  <si>
    <t>Kinder in Kindertagespflege</t>
  </si>
  <si>
    <t>Kinder unter 3 Jahren in Kindertagesbetreuung</t>
  </si>
  <si>
    <t>Kinder im Alter von 3 Jahren bis zum Schuleintritt in Kindertagesbetreuung</t>
  </si>
  <si>
    <t xml:space="preserve">Davon </t>
  </si>
  <si>
    <t>Insgesamt</t>
  </si>
  <si>
    <t>Unter 30 Jahre</t>
  </si>
  <si>
    <t>30 bis unter 55 Jahre</t>
  </si>
  <si>
    <t>55 Jahre und älter</t>
  </si>
  <si>
    <t>Durch-
schnitts-
alter</t>
  </si>
  <si>
    <r>
      <t>Bremen</t>
    </r>
    <r>
      <rPr>
        <vertAlign val="superscript"/>
        <sz val="9"/>
        <color indexed="8"/>
        <rFont val="Calibri"/>
        <family val="2"/>
        <scheme val="minor"/>
      </rPr>
      <t>3</t>
    </r>
  </si>
  <si>
    <r>
      <t>Westdeutschland</t>
    </r>
    <r>
      <rPr>
        <vertAlign val="superscript"/>
        <sz val="9"/>
        <color indexed="8"/>
        <rFont val="Calibri"/>
        <family val="2"/>
        <scheme val="minor"/>
      </rPr>
      <t>4</t>
    </r>
  </si>
  <si>
    <r>
      <t>Deutschland</t>
    </r>
    <r>
      <rPr>
        <vertAlign val="superscript"/>
        <sz val="9"/>
        <color indexed="8"/>
        <rFont val="Calibri"/>
        <family val="2"/>
        <scheme val="minor"/>
      </rPr>
      <t>4</t>
    </r>
  </si>
  <si>
    <t>/</t>
  </si>
  <si>
    <r>
      <t>Durchschnittliche Anzahl betreuter Kinder pro Kindertages-pflegeperson</t>
    </r>
    <r>
      <rPr>
        <b/>
        <vertAlign val="superscript"/>
        <sz val="11"/>
        <rFont val="Calibri"/>
        <family val="2"/>
        <scheme val="minor"/>
      </rPr>
      <t xml:space="preserve">2 </t>
    </r>
  </si>
  <si>
    <t>© Deutsches Jugendinstitut und Forschungsverbund DJI/TU Dortmund, 2024</t>
  </si>
  <si>
    <t>Zurück zum Inhalt</t>
  </si>
  <si>
    <t>Großtages-pflegestellen</t>
  </si>
  <si>
    <t>Anzahl der Kinder in Großtages-pflege</t>
  </si>
  <si>
    <t>Kinder pro Großtages-pflegestelle</t>
  </si>
  <si>
    <r>
      <t>Fachpäda-gogische Ausbildung</t>
    </r>
    <r>
      <rPr>
        <b/>
        <vertAlign val="superscript"/>
        <sz val="11"/>
        <rFont val="Calibri"/>
        <family val="2"/>
        <scheme val="minor"/>
      </rPr>
      <t>2</t>
    </r>
    <r>
      <rPr>
        <b/>
        <sz val="11"/>
        <rFont val="Calibri"/>
        <family val="2"/>
        <scheme val="minor"/>
      </rPr>
      <t xml:space="preserve"> ohne Qualifi-zierungskurs</t>
    </r>
  </si>
  <si>
    <r>
      <t>Fachpäda-gogische Ausbildung</t>
    </r>
    <r>
      <rPr>
        <b/>
        <vertAlign val="superscript"/>
        <sz val="11"/>
        <rFont val="Calibri"/>
        <family val="2"/>
        <scheme val="minor"/>
      </rPr>
      <t>2</t>
    </r>
    <r>
      <rPr>
        <b/>
        <sz val="11"/>
        <rFont val="Calibri"/>
        <family val="2"/>
        <scheme val="minor"/>
      </rPr>
      <t xml:space="preserve"> und Qualifi-zierungskurs &gt;= 300 Stunden</t>
    </r>
    <r>
      <rPr>
        <b/>
        <vertAlign val="superscript"/>
        <sz val="11"/>
        <rFont val="Calibri"/>
        <family val="2"/>
        <scheme val="minor"/>
      </rPr>
      <t>1</t>
    </r>
  </si>
  <si>
    <r>
      <t>Fachpäda-gogische Ausbildung</t>
    </r>
    <r>
      <rPr>
        <b/>
        <vertAlign val="superscript"/>
        <sz val="11"/>
        <rFont val="Calibri"/>
        <family val="2"/>
        <scheme val="minor"/>
      </rPr>
      <t>2</t>
    </r>
    <r>
      <rPr>
        <b/>
        <sz val="11"/>
        <rFont val="Calibri"/>
        <family val="2"/>
        <scheme val="minor"/>
      </rPr>
      <t xml:space="preserve"> und Qualifi-zierungskurs 160 bis 299 Stunden</t>
    </r>
  </si>
  <si>
    <r>
      <t>Fachpäda-gogische Ausbildung</t>
    </r>
    <r>
      <rPr>
        <b/>
        <vertAlign val="superscript"/>
        <sz val="11"/>
        <rFont val="Calibri"/>
        <family val="2"/>
        <scheme val="minor"/>
      </rPr>
      <t>2</t>
    </r>
    <r>
      <rPr>
        <b/>
        <sz val="11"/>
        <rFont val="Calibri"/>
        <family val="2"/>
        <scheme val="minor"/>
      </rPr>
      <t xml:space="preserve"> und Qualifi-zierungskurs &lt; 160 Stunden</t>
    </r>
  </si>
  <si>
    <r>
      <t>Qualifi-zierungskurs &gt;= 300 Stunden</t>
    </r>
    <r>
      <rPr>
        <b/>
        <vertAlign val="superscript"/>
        <sz val="11"/>
        <rFont val="Calibri"/>
        <family val="2"/>
        <scheme val="minor"/>
      </rPr>
      <t>1</t>
    </r>
    <r>
      <rPr>
        <b/>
        <sz val="11"/>
        <rFont val="Calibri"/>
        <family val="2"/>
        <scheme val="minor"/>
      </rPr>
      <t>, ohne fachpädag. Ausbildung</t>
    </r>
  </si>
  <si>
    <t>Qualifi-zierungskurs 160 bis 299 Stunden, ohne fachpädag. Ausbildung</t>
  </si>
  <si>
    <t>Qualifi-zierungskurs 
&lt; 160 Stunden, ohne fachpädag. Ausbildung</t>
  </si>
  <si>
    <t>(Noch) keine tätigkeits-bezog. Qualifikation</t>
  </si>
  <si>
    <t>Qualifi-zierungskurs &gt;= 160 Stunden, ohne fachpädag. Ausbildung</t>
  </si>
  <si>
    <t>Qualifi-zierungskurs
&lt; 160 Stunden, ohne fachpädag. Ausbildung</t>
  </si>
  <si>
    <r>
      <t>Durchschnitt-liche Anzahl betreuter Kinder pro Kindertages-pflegeperson</t>
    </r>
    <r>
      <rPr>
        <b/>
        <vertAlign val="superscript"/>
        <sz val="11"/>
        <rFont val="Calibri"/>
        <family val="2"/>
        <scheme val="minor"/>
      </rPr>
      <t xml:space="preserve">2 </t>
    </r>
  </si>
  <si>
    <t>Weiterführende Informationen:</t>
  </si>
  <si>
    <t>ERiK-Projekt-Webseite</t>
  </si>
  <si>
    <t>Projekt-Website TU-Dortmund</t>
  </si>
  <si>
    <t>ERiK-Berichte</t>
  </si>
  <si>
    <t>Ausgewiesene Maßzahl(en)</t>
  </si>
  <si>
    <t>Durchschnittliche Anzahl Kinder pro KTPP</t>
  </si>
  <si>
    <t>unter 3 Jahren</t>
  </si>
  <si>
    <t xml:space="preserve">ab 3 Jahren bis zum Schuleintritt </t>
  </si>
  <si>
    <t>Anzahl &amp; durchschnittliche Anzahl</t>
  </si>
  <si>
    <t>Anzahl &amp; Anteil</t>
  </si>
  <si>
    <t>Quelle: Forschungsdatenzentrum der Statistischen Ämter des Bundes und der Länder, Statistik der Kinder und tätigen Personen in öffentlich geförderter Kindertagespflege 2022, https://doi.org/10.21242/22543.2022.00.00.1.1.0, Berechnungen des Forschungsverbundes DJI/TU Dortmund.</t>
  </si>
  <si>
    <t>-</t>
  </si>
  <si>
    <t>Quelle: Forschungsdatenzentrum der Statistischen Ämter des Bundes und der Länder, Statistik der Kinder und tätigen Personen in öffentlich geförderter Kindertagespflege 2020, https://doi.org/10.21242/22543.2020.00.00.1.1.0, Berechnungen des Forschungsverbundes DJI/TU Dortmund.</t>
  </si>
  <si>
    <t>Quelle: Forschungsdatenzentrum der Statistischen Ämter des Bundes und der Länder, Statistik der Kinder und tätigen Personen in öffentlich geförderter Kindertagespflege 2019, https://doi.org/10.21242/22543.2019.00.00.1.1.0, Berechnungen des Forschungsverbundes DJI/TU Dortmund.</t>
  </si>
  <si>
    <t>Quelle: Forschungsdatenzentrum der Statistischen Ämter des Bundes und der Länder, Statistik der Kinder und tätigen Personen in öffentlich geförderter Kindertagespflege 2021, https://doi.org/10.21242/22543.2021.00.00.1.1.0, Berechnungen des Forschungsverbundes DJI/TU Dortmund.</t>
  </si>
  <si>
    <r>
      <t>Fachpäda-gogische Ausbildung</t>
    </r>
    <r>
      <rPr>
        <b/>
        <vertAlign val="superscript"/>
        <sz val="11"/>
        <rFont val="Calibri"/>
        <family val="2"/>
        <scheme val="minor"/>
      </rPr>
      <t>1</t>
    </r>
    <r>
      <rPr>
        <b/>
        <sz val="11"/>
        <rFont val="Calibri"/>
        <family val="2"/>
        <scheme val="minor"/>
      </rPr>
      <t xml:space="preserve"> ohne Qualifi-zierungskurs</t>
    </r>
  </si>
  <si>
    <r>
      <t>Fachpäda-gogische Ausbildung</t>
    </r>
    <r>
      <rPr>
        <b/>
        <vertAlign val="superscript"/>
        <sz val="11"/>
        <rFont val="Calibri"/>
        <family val="2"/>
        <scheme val="minor"/>
      </rPr>
      <t>1</t>
    </r>
    <r>
      <rPr>
        <b/>
        <sz val="11"/>
        <rFont val="Calibri"/>
        <family val="2"/>
        <scheme val="minor"/>
      </rPr>
      <t xml:space="preserve"> und Qualifi-zierungskurs &gt;= 160 Stunden</t>
    </r>
  </si>
  <si>
    <r>
      <t>Fachpäda-gogische Ausbildung</t>
    </r>
    <r>
      <rPr>
        <b/>
        <vertAlign val="superscript"/>
        <sz val="11"/>
        <rFont val="Calibri"/>
        <family val="2"/>
        <scheme val="minor"/>
      </rPr>
      <t>1</t>
    </r>
    <r>
      <rPr>
        <b/>
        <sz val="11"/>
        <rFont val="Calibri"/>
        <family val="2"/>
        <scheme val="minor"/>
      </rPr>
      <t xml:space="preserve"> und Qualifi-zierungskurs
&lt; 160 Stunden</t>
    </r>
  </si>
  <si>
    <r>
      <t>Tab. HF-08.1.1-1 Kindertagespflegepersonen 2023 nach Ort der Betreuung</t>
    </r>
    <r>
      <rPr>
        <b/>
        <vertAlign val="superscript"/>
        <sz val="11"/>
        <color theme="1"/>
        <rFont val="Calibri"/>
        <family val="2"/>
        <scheme val="minor"/>
      </rPr>
      <t>1</t>
    </r>
    <r>
      <rPr>
        <b/>
        <sz val="11"/>
        <color theme="1"/>
        <rFont val="Calibri"/>
        <family val="2"/>
        <scheme val="minor"/>
      </rPr>
      <t xml:space="preserve"> und Ländern</t>
    </r>
  </si>
  <si>
    <r>
      <t>Insgesamt</t>
    </r>
    <r>
      <rPr>
        <b/>
        <vertAlign val="superscript"/>
        <sz val="11"/>
        <color theme="1"/>
        <rFont val="Calibri"/>
        <family val="2"/>
        <scheme val="minor"/>
      </rPr>
      <t>2</t>
    </r>
  </si>
  <si>
    <t>Eigene Wohnung
der Tagespflege-person</t>
  </si>
  <si>
    <r>
      <rPr>
        <vertAlign val="superscript"/>
        <sz val="8.5"/>
        <color rgb="FF000000"/>
        <rFont val="Calibri"/>
        <family val="2"/>
        <scheme val="minor"/>
      </rPr>
      <t>1</t>
    </r>
    <r>
      <rPr>
        <sz val="8.5"/>
        <color indexed="8"/>
        <rFont val="Calibri"/>
        <family val="2"/>
        <scheme val="minor"/>
      </rPr>
      <t xml:space="preserve"> Beim Ort der Betreuung kann es zu Mehrfachnennungen kommen, so dass die Gesamtsumme nicht mit der Gesamtanzahl der Kindertagespflegepersonen übereinstimmt und die Summe der Anteile Werte über 100% ergeben.</t>
    </r>
  </si>
  <si>
    <r>
      <t>Tab. HF-08.1.1-2 Kindertagespflegepersonen 2022 nach Ort der Betreuung</t>
    </r>
    <r>
      <rPr>
        <b/>
        <vertAlign val="superscript"/>
        <sz val="11"/>
        <color theme="1"/>
        <rFont val="Calibri"/>
        <family val="2"/>
        <scheme val="minor"/>
      </rPr>
      <t>1</t>
    </r>
    <r>
      <rPr>
        <b/>
        <sz val="11"/>
        <color theme="1"/>
        <rFont val="Calibri"/>
        <family val="2"/>
        <scheme val="minor"/>
      </rPr>
      <t xml:space="preserve"> und Ländern</t>
    </r>
  </si>
  <si>
    <r>
      <t>Tab. HF-08.1.1-3 Kindertagespflegepersonen 2021 nach Ort der Betreuung</t>
    </r>
    <r>
      <rPr>
        <b/>
        <vertAlign val="superscript"/>
        <sz val="11"/>
        <color theme="1"/>
        <rFont val="Calibri"/>
        <family val="2"/>
        <scheme val="minor"/>
      </rPr>
      <t>1</t>
    </r>
    <r>
      <rPr>
        <b/>
        <sz val="11"/>
        <color theme="1"/>
        <rFont val="Calibri"/>
        <family val="2"/>
        <scheme val="minor"/>
      </rPr>
      <t xml:space="preserve"> und Ländern</t>
    </r>
  </si>
  <si>
    <r>
      <t>Tab. HF-08.1.1-4 Kindertagespflegepersonen 2020 nach Ort der Betreuung</t>
    </r>
    <r>
      <rPr>
        <b/>
        <vertAlign val="superscript"/>
        <sz val="11"/>
        <color theme="1"/>
        <rFont val="Calibri"/>
        <family val="2"/>
        <scheme val="minor"/>
      </rPr>
      <t>1</t>
    </r>
    <r>
      <rPr>
        <b/>
        <sz val="11"/>
        <color theme="1"/>
        <rFont val="Calibri"/>
        <family val="2"/>
        <scheme val="minor"/>
      </rPr>
      <t xml:space="preserve"> und Ländern</t>
    </r>
  </si>
  <si>
    <r>
      <t>Tab. HF-08.1.1-5 Kindertagespflegepersonen 2019 nach Ort der Betreuung</t>
    </r>
    <r>
      <rPr>
        <b/>
        <vertAlign val="superscript"/>
        <sz val="11"/>
        <color theme="1"/>
        <rFont val="Calibri"/>
        <family val="2"/>
        <scheme val="minor"/>
      </rPr>
      <t>1</t>
    </r>
    <r>
      <rPr>
        <b/>
        <sz val="11"/>
        <color theme="1"/>
        <rFont val="Calibri"/>
        <family val="2"/>
        <scheme val="minor"/>
      </rPr>
      <t xml:space="preserve"> und Ländern</t>
    </r>
  </si>
  <si>
    <r>
      <t>Sachsen</t>
    </r>
    <r>
      <rPr>
        <vertAlign val="superscript"/>
        <sz val="9"/>
        <color rgb="FF000000"/>
        <rFont val="Calibri"/>
        <family val="2"/>
        <scheme val="minor"/>
      </rPr>
      <t>2</t>
    </r>
  </si>
  <si>
    <r>
      <t>Tab. HF-08.1.3-1 Kinder bis zum Schuleintritt in Kindertagesbetreuung 2023 nach Altersgruppen und Ländern (ohne Doppelzählung</t>
    </r>
    <r>
      <rPr>
        <b/>
        <vertAlign val="superscript"/>
        <sz val="11"/>
        <color theme="1"/>
        <rFont val="Calibri"/>
        <family val="2"/>
        <scheme val="minor"/>
      </rPr>
      <t>1</t>
    </r>
    <r>
      <rPr>
        <b/>
        <sz val="11"/>
        <color theme="1"/>
        <rFont val="Calibri"/>
        <family val="2"/>
        <scheme val="minor"/>
      </rPr>
      <t>)</t>
    </r>
  </si>
  <si>
    <r>
      <rPr>
        <vertAlign val="superscript"/>
        <sz val="8.5"/>
        <rFont val="Calibri"/>
        <family val="2"/>
        <scheme val="minor"/>
      </rPr>
      <t>1</t>
    </r>
    <r>
      <rPr>
        <sz val="8.5"/>
        <rFont val="Calibri"/>
        <family val="2"/>
        <scheme val="minor"/>
      </rPr>
      <t xml:space="preserve"> Kinder in Tagespflege, die zusätzlich eine Kindertageseinrichtung oder eine Ganztagsschule besuchen, werden nicht doppelt gezählt. </t>
    </r>
  </si>
  <si>
    <r>
      <t>Tab. HF-08.1.3-2 Kinder bis zum Schuleintritt in Kindertagesbetreuung 2022 nach Altersgruppen und Ländern (ohne Doppelzählung</t>
    </r>
    <r>
      <rPr>
        <b/>
        <vertAlign val="superscript"/>
        <sz val="11"/>
        <rFont val="Calibri"/>
        <family val="2"/>
        <scheme val="minor"/>
      </rPr>
      <t>1</t>
    </r>
    <r>
      <rPr>
        <b/>
        <sz val="11"/>
        <rFont val="Calibri"/>
        <family val="2"/>
        <scheme val="minor"/>
      </rPr>
      <t>)</t>
    </r>
  </si>
  <si>
    <r>
      <t>Tab. HF-08.1.3-3 Kinder bis zum Schuleintritt in Kindertagesbetreuung 2021 nach Altersgruppen und Ländern (ohne Doppelzählung</t>
    </r>
    <r>
      <rPr>
        <b/>
        <vertAlign val="superscript"/>
        <sz val="11"/>
        <rFont val="Calibri"/>
        <family val="2"/>
        <scheme val="minor"/>
      </rPr>
      <t>1</t>
    </r>
    <r>
      <rPr>
        <b/>
        <sz val="11"/>
        <rFont val="Calibri"/>
        <family val="2"/>
        <scheme val="minor"/>
      </rPr>
      <t>)</t>
    </r>
  </si>
  <si>
    <r>
      <t>Tab. HF-08.1.3-4 Kinder bis zum Schuleintritt in Kindertagesbetreuung 2020 nach Altersgruppen und Ländern (ohne Doppelzählung</t>
    </r>
    <r>
      <rPr>
        <b/>
        <vertAlign val="superscript"/>
        <sz val="11"/>
        <rFont val="Calibri"/>
        <family val="2"/>
        <scheme val="minor"/>
      </rPr>
      <t>1</t>
    </r>
    <r>
      <rPr>
        <b/>
        <sz val="11"/>
        <rFont val="Calibri"/>
        <family val="2"/>
        <scheme val="minor"/>
      </rPr>
      <t>)</t>
    </r>
  </si>
  <si>
    <r>
      <t>Tab. HF-08.1.3-5 Kinder bis zum Schuleintritt in Kindertagesbetreuung 2019 nach Altersgruppen und Ländern (ohne Doppelzählung</t>
    </r>
    <r>
      <rPr>
        <b/>
        <vertAlign val="superscript"/>
        <sz val="11"/>
        <rFont val="Calibri"/>
        <family val="2"/>
        <scheme val="minor"/>
      </rPr>
      <t>1</t>
    </r>
    <r>
      <rPr>
        <b/>
        <sz val="11"/>
        <rFont val="Calibri"/>
        <family val="2"/>
        <scheme val="minor"/>
      </rPr>
      <t>)</t>
    </r>
  </si>
  <si>
    <r>
      <t>Tab. HF-08.1.3-6 Kinder bis zum Schuleintritt in Kindertagesbetreuung 2018 nach Altersgruppen und Ländern (ohne Doppelzählung</t>
    </r>
    <r>
      <rPr>
        <b/>
        <vertAlign val="superscript"/>
        <sz val="11"/>
        <rFont val="Calibri"/>
        <family val="2"/>
        <scheme val="minor"/>
      </rPr>
      <t>1</t>
    </r>
    <r>
      <rPr>
        <b/>
        <sz val="11"/>
        <rFont val="Calibri"/>
        <family val="2"/>
        <scheme val="minor"/>
      </rPr>
      <t>)</t>
    </r>
  </si>
  <si>
    <t>Tab. HF-08.2.1-1 Kindertagespflegepersonen 2023 nach Art und Umfang der pädagogischen Qualifizierung nach Ländern</t>
  </si>
  <si>
    <r>
      <rPr>
        <vertAlign val="superscript"/>
        <sz val="8"/>
        <color rgb="FF000000"/>
        <rFont val="Calibri"/>
        <family val="2"/>
        <scheme val="minor"/>
      </rPr>
      <t>1</t>
    </r>
    <r>
      <rPr>
        <sz val="8"/>
        <color indexed="8"/>
        <rFont val="Calibri"/>
        <family val="2"/>
        <scheme val="minor"/>
      </rPr>
      <t xml:space="preserve"> Ab dem Jahr 2019 erfolgt eine differenziertere Erfassung der Qualifizierungskurse in der KJH-Statistik, sodass auch mehr als 300 Stunden ausgewiesen werden können.</t>
    </r>
  </si>
  <si>
    <t>Tab. HF-08.2.1-2 Kindertagespflegepersonen 2022 nach Art und Umfang der pädagogischen Qualifizierung nach Ländern</t>
  </si>
  <si>
    <r>
      <t>Tab. HF-08.4.7-1 Durchschnittliche Anzahl betreuter Kinder pro Kindertagespflegeperson</t>
    </r>
    <r>
      <rPr>
        <b/>
        <vertAlign val="superscript"/>
        <sz val="11"/>
        <color theme="1"/>
        <rFont val="Calibri"/>
        <family val="2"/>
        <scheme val="minor"/>
      </rPr>
      <t>1</t>
    </r>
    <r>
      <rPr>
        <b/>
        <sz val="11"/>
        <color theme="1"/>
        <rFont val="Calibri"/>
        <family val="2"/>
        <scheme val="minor"/>
      </rPr>
      <t xml:space="preserve"> 2023 nach Ländern</t>
    </r>
  </si>
  <si>
    <r>
      <rPr>
        <vertAlign val="superscript"/>
        <sz val="8.5"/>
        <color theme="1"/>
        <rFont val="Calibri"/>
        <family val="2"/>
        <scheme val="minor"/>
      </rPr>
      <t xml:space="preserve">1 </t>
    </r>
    <r>
      <rPr>
        <sz val="8.5"/>
        <color theme="1"/>
        <rFont val="Calibri"/>
        <family val="2"/>
        <scheme val="minor"/>
      </rPr>
      <t>Für die Berechnung der durchschnittlichen Anzahl der Kinder pro Kindertagespflegeperson werden sowohl Kinder als auch Schulkinder berücksichtigt, die eine Kindertagespflege besuchen.</t>
    </r>
  </si>
  <si>
    <r>
      <t>Tab. HF-08.4.7-2 Durchschnittliche Anzahl betreuter Kinder pro Kindertagespflegeperson</t>
    </r>
    <r>
      <rPr>
        <b/>
        <vertAlign val="superscript"/>
        <sz val="11"/>
        <rFont val="Calibri"/>
        <family val="2"/>
        <scheme val="minor"/>
      </rPr>
      <t>1</t>
    </r>
    <r>
      <rPr>
        <b/>
        <sz val="11"/>
        <rFont val="Calibri"/>
        <family val="2"/>
        <scheme val="minor"/>
      </rPr>
      <t xml:space="preserve"> 2022 nach Ländern</t>
    </r>
  </si>
  <si>
    <t>Tab. HF-08.1.4-1 Kindertagespflegepersonen 2023 nach Altersgruppen und Ländern</t>
  </si>
  <si>
    <t>Quelle: Forschungsdatenzentrum der Statistischen Ämter des Bundes und der Länder, Statistik der Kinder und tätigen Personen in öffentlich geförderter Kindertagespflege 2023, https://doi.org/10.21242/22543.2023.00.00.1.1.0, Berechnungen des Forschungsverbundes DJI/TU Dortmund.</t>
  </si>
  <si>
    <t>Tab. HF-08.1.4-2 Kindertagespflegepersonen 2022 nach Altersgruppen und Ländern</t>
  </si>
  <si>
    <t>Tab. HF-08.1.4-3 Kindertagespflegepersonen 2021 nach Altersgruppen und Ländern</t>
  </si>
  <si>
    <t>Tab. HF-08.1.4-4 Kindertagespflegepersonen 2020 nach Altersgruppen und Ländern</t>
  </si>
  <si>
    <t>Tab. HF-08.1.4-5 Kindertagespflegepersonen 2019 nach Altersgruppen und Ländern</t>
  </si>
  <si>
    <t>Quelle: Forschungsdatenzentrum der Statistischen Ämter des Bundes und der Länder, Statistik der Kinder und tätigen Personen in öffentlich geförderter
Kindertagespflege 2022, https://doi.org/10.21242/22543.2022.00.00.1.1.0, Berechnungen des Forschungsverbundes DJI/TU Dortmund.</t>
  </si>
  <si>
    <t>Quelle: Forschungsdatenzentrum der Statistischen Ämter des Bundes und der Länder, Statistik der Kinder und tätigen Personen in öffentlich geförderter
Kindertagespflege 2021, https://doi.org/10.21242/22543.2021.00.00.1.1.0, Berechnungen des Forschungsverbundes DJI/TU Dortmund.</t>
  </si>
  <si>
    <t>Quelle: Forschungsdatenzentrum der Statistischen Ämter des Bundes und der Länder, Statistik der Kinder und tätigen Personen in öffentlich geförderter
Kindertagespflege 2020, https://doi.org/10.21242/22543.2020.00.00.1.1.0, Berechnungen des Forschungsverbundes DJI/TU Dortmund.</t>
  </si>
  <si>
    <t>Quelle: Forschungsdatenzentrum der Statistischen Ämter des Bundes und der Länder, Statistik der Kinder und tätigen Personen in öffentlich geförderter
Kindertagespflege 2019, https://doi.org/10.21242/22543.2019.00.00.1.1.0, Berechnungen des Forschungsverbundes DJI/TU Dortmund.</t>
  </si>
  <si>
    <t>Quelle: Forschungsdatenzentrum der Statistischen Ämter des Bundes und der Länder, Statistik der Kinder und tätigen Personen in öffentlich geförderter
Kindertagespflege 2018, https://doi.org/10.21242/22543.2018.00.00.1.1.0, Berechnungen des Forschungsverbundes DJI/TU Dortmund.</t>
  </si>
  <si>
    <t>Quelle: Forschungsdatenzentrum der Statistischen Ämter des Bundes und der Länder, Statistik der Kinder und tätigen Personen in öffentlich geförderter Kindertagespflege 2018, https://doi.org/10.21242/22543.2018.00.00.1.1.0, Berechnungen des Forschungsverbundes DJI/TU Dortmund.</t>
  </si>
  <si>
    <r>
      <rPr>
        <vertAlign val="superscript"/>
        <sz val="8.5"/>
        <color rgb="FF000000"/>
        <rFont val="Calibri"/>
        <family val="2"/>
        <scheme val="minor"/>
      </rPr>
      <t>2</t>
    </r>
    <r>
      <rPr>
        <sz val="8.5"/>
        <color indexed="8"/>
        <rFont val="Calibri"/>
        <family val="2"/>
        <scheme val="minor"/>
      </rPr>
      <t xml:space="preserve"> ohne Mehrfachnennungen.</t>
    </r>
  </si>
  <si>
    <t>Quelle: Forschungsdatenzentrum der Statistischen Ämter des Bundes und der Länder, Statistik der Kinder und tätigen Personen in öffentlich geförderter Kindertagespflege, 2023, https://doi.org/10.21242/22543.2023.00.00.1.1.0, Berechnungen des Forschungsverbundes DJI/TU Dortmund.</t>
  </si>
  <si>
    <r>
      <rPr>
        <vertAlign val="superscript"/>
        <sz val="8.5"/>
        <rFont val="Calibri"/>
        <family val="2"/>
        <scheme val="minor"/>
      </rPr>
      <t>1</t>
    </r>
    <r>
      <rPr>
        <sz val="8.5"/>
        <rFont val="Calibri"/>
        <family val="2"/>
        <scheme val="minor"/>
      </rPr>
      <t xml:space="preserve"> Dieses Angebot existiert nur in einem Teil der Länder.</t>
    </r>
  </si>
  <si>
    <t>Quelle: Forschungsdatenzentrum der Statistischen Ämter des Bundes und der Länder, Statistik der Kinder und tätigen Personen in öffentlich geförderter Kindertagespflege, 2018, https://doi.org/10.21242/22543.2018.00.00.1.1.0, Berechnungen des Forschungsverbundes DJI/TU Dortmund.</t>
  </si>
  <si>
    <t>Quelle: Forschungsdatenzentrum der Statistischen Ämter des Bundes und der Länder, Statistik der Kinder und tätigen Personen in öffentlich geförderter Kindertagespflege, 2019, https://doi.org/10.21242/22543.2019.00.00.1.1.0, Berechnungen des Forschungsverbundes DJI/TU Dortmund.</t>
  </si>
  <si>
    <t>Quelle: Forschungsdatenzentrum der Statistischen Ämter des Bundes und der Länder, Statistik der Kinder und tätigen Personen in öffentlich geförderter Kindertagespflege, 2020, https://doi.org/10.21242/22543.2020.00.00.1.1.0, Berechnungen des Forschungsverbundes DJI/TU Dortmund.</t>
  </si>
  <si>
    <t>Quelle: Forschungsdatenzentrum der Statistischen Ämter des Bundes und der Länder, Statistik der Kinder und tätigen Personen in öffentlich geförderter Kindertagespflege, 2021, https://doi.org/10.21242/22543.2021.00.00.1.1.0, Berechnungen des Forschungsverbundes DJI/TU Dortmund.</t>
  </si>
  <si>
    <t>Quelle: Forschungsdatenzentrum der Statistischen Ämter des Bundes und der Länder, Statistik der Kinder und tätigen Personen in öffentlich geförderter Kindertagespflege, 2022, https://doi.org/10.21242/22543.2022.00.00.1.1.0, Berechnungen des Forschungsverbundes DJI/TU Dortmund.</t>
  </si>
  <si>
    <r>
      <rPr>
        <vertAlign val="superscript"/>
        <sz val="8.5"/>
        <rFont val="Calibri"/>
        <family val="2"/>
        <scheme val="minor"/>
      </rPr>
      <t>2</t>
    </r>
    <r>
      <rPr>
        <sz val="8.5"/>
        <rFont val="Calibri"/>
        <family val="2"/>
        <scheme val="minor"/>
      </rPr>
      <t xml:space="preserve"> Die Werte wurden auf Grundlage des Kinderdatensatzes berechnet.</t>
    </r>
  </si>
  <si>
    <r>
      <t>Durchschnittliche Anzahl betreuter Kinder pro Kindertages-pflegeperson</t>
    </r>
    <r>
      <rPr>
        <b/>
        <vertAlign val="superscript"/>
        <sz val="11"/>
        <color theme="1"/>
        <rFont val="Calibri"/>
        <family val="2"/>
        <scheme val="minor"/>
      </rPr>
      <t>2</t>
    </r>
  </si>
  <si>
    <t>Quelle</t>
  </si>
  <si>
    <t>KJH-Statistik</t>
  </si>
  <si>
    <t>Großtagespflegestellen</t>
  </si>
  <si>
    <t>Hinweis: Werte mit starken Einschränkungen (/) sind für Bremen nicht dargestellt, da diese nicht belastbar oder vorhanden sind.</t>
  </si>
  <si>
    <r>
      <rPr>
        <vertAlign val="superscript"/>
        <sz val="8.5"/>
        <rFont val="Calibri"/>
        <family val="2"/>
        <scheme val="minor"/>
      </rPr>
      <t xml:space="preserve">1 </t>
    </r>
    <r>
      <rPr>
        <sz val="8.5"/>
        <rFont val="Calibri"/>
        <family val="2"/>
        <scheme val="minor"/>
      </rPr>
      <t xml:space="preserve">Kinder in Tagespflege, die zusätzlich eine Kindertageseinrichtung oder eine Ganztagsschule besuchen, werden nicht doppelt gezählt. </t>
    </r>
  </si>
  <si>
    <r>
      <rPr>
        <vertAlign val="superscript"/>
        <sz val="8.5"/>
        <color theme="1"/>
        <rFont val="Calibri"/>
        <family val="2"/>
        <scheme val="minor"/>
      </rPr>
      <t xml:space="preserve">2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r>
      <rPr>
        <sz val="8.5"/>
        <rFont val="Calibri"/>
        <family val="2"/>
        <scheme val="minor"/>
      </rPr>
      <t>.</t>
    </r>
  </si>
  <si>
    <r>
      <rPr>
        <vertAlign val="superscript"/>
        <sz val="8.5"/>
        <color indexed="8"/>
        <rFont val="Calibri"/>
        <family val="2"/>
        <scheme val="minor"/>
      </rPr>
      <t xml:space="preserve">1 </t>
    </r>
    <r>
      <rPr>
        <sz val="8.5"/>
        <color indexed="8"/>
        <rFont val="Calibri"/>
        <family val="2"/>
        <scheme val="minor"/>
      </rPr>
      <t>Ab dem Jahr 2019 erfolgt eine differenziertere Erfassung der Qualifizierungskurse in der KJH-Statistik, sodass auch mehr als 300 Stunden ausgewiesen werden können.</t>
    </r>
  </si>
  <si>
    <r>
      <rPr>
        <vertAlign val="superscript"/>
        <sz val="8.5"/>
        <rFont val="Calibri"/>
        <family val="2"/>
        <scheme val="minor"/>
      </rPr>
      <t xml:space="preserve">3 </t>
    </r>
    <r>
      <rPr>
        <sz val="8.5"/>
        <rFont val="Calibri"/>
        <family val="2"/>
        <scheme val="minor"/>
      </rPr>
      <t>Aufgrund von fehlerhaften Angaben zum Umfang des Qualifizierungskurses in Bremen werden die Ergebnisse für das Jahr 2022 hierzu nicht dargestellt.</t>
    </r>
  </si>
  <si>
    <r>
      <rPr>
        <vertAlign val="superscript"/>
        <sz val="8.5"/>
        <rFont val="Calibri"/>
        <family val="2"/>
        <scheme val="minor"/>
      </rPr>
      <t xml:space="preserve">4 </t>
    </r>
    <r>
      <rPr>
        <sz val="8.5"/>
        <rFont val="Calibri"/>
        <family val="2"/>
        <scheme val="minor"/>
      </rPr>
      <t>In den Werten für Deutschland und Westdeutschland sind fehlerhafte Angaben für das Land Bremen enthalten, dies führt zu leichten Verzerrungen, die jedoch keinen Einfluss auf die grundsätzliche Aussage des Wertes haben.</t>
    </r>
  </si>
  <si>
    <r>
      <rPr>
        <vertAlign val="superscript"/>
        <sz val="8.5"/>
        <color theme="1"/>
        <rFont val="Calibri"/>
        <family val="2"/>
        <scheme val="minor"/>
      </rPr>
      <t xml:space="preserve">2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</si>
  <si>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r>
      <rPr>
        <vertAlign val="superscript"/>
        <sz val="8.5"/>
        <color theme="1"/>
        <rFont val="Calibri"/>
        <family val="2"/>
        <scheme val="minor"/>
      </rPr>
      <t xml:space="preserve">1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</si>
  <si>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r>
      <rPr>
        <vertAlign val="superscript"/>
        <sz val="8.5"/>
        <rFont val="Calibri"/>
        <family val="2"/>
        <scheme val="minor"/>
      </rPr>
      <t xml:space="preserve">2 </t>
    </r>
    <r>
      <rPr>
        <sz val="8.5"/>
        <rFont val="Calibri"/>
        <family val="2"/>
        <scheme val="minor"/>
      </rPr>
      <t>Die Werte wurden auf Grundlage des Kinderdatensatzes berechnet.</t>
    </r>
  </si>
  <si>
    <r>
      <rPr>
        <vertAlign val="superscript"/>
        <sz val="8.5"/>
        <color indexed="8"/>
        <rFont val="Calibri"/>
        <family val="2"/>
        <scheme val="minor"/>
      </rPr>
      <t xml:space="preserve">2 </t>
    </r>
    <r>
      <rPr>
        <sz val="8.5"/>
        <color indexed="8"/>
        <rFont val="Calibri"/>
        <family val="2"/>
        <scheme val="minor"/>
      </rPr>
      <t>ohne Mehrfachnennungen.</t>
    </r>
  </si>
  <si>
    <r>
      <rPr>
        <vertAlign val="superscript"/>
        <sz val="8.5"/>
        <color indexed="8"/>
        <rFont val="Calibri"/>
        <family val="2"/>
        <scheme val="minor"/>
      </rPr>
      <t xml:space="preserve">1 </t>
    </r>
    <r>
      <rPr>
        <sz val="8.5"/>
        <color indexed="8"/>
        <rFont val="Calibri"/>
        <family val="2"/>
        <scheme val="minor"/>
      </rPr>
      <t>Beim Ort der Betreuung kann es zu Mehrfachnennungen kommen, sodass die Gesamtsumme nicht mit der Gesamtanzahl der Kindertagespflegepersonen übereinstimmt und die Summe der Anteile Werte über 100% ergeben.</t>
    </r>
  </si>
  <si>
    <t>Hinweis: - kein Wert vorhanden.</t>
  </si>
  <si>
    <t>Stand: 30.08.2024</t>
  </si>
  <si>
    <t>Verfügbarkeit</t>
  </si>
  <si>
    <t>Kennzahlen, die nicht für das Jahr 2023 verfügbar sind, werden im vorliegenden Tabellenband nicht berichtet. Es wird auf zurückliegende ERiK-Berichte verwiesen.</t>
  </si>
  <si>
    <t>Handlungsfeld und Indikator</t>
  </si>
  <si>
    <t>Kennzahl</t>
  </si>
  <si>
    <t>Altersgruppe</t>
  </si>
  <si>
    <t>Allgemeine Angaben zur Kindertagespflege</t>
  </si>
  <si>
    <t>8.1</t>
  </si>
  <si>
    <t>Qualifizierung in der Kindertagespflege vorantreiben</t>
  </si>
  <si>
    <t>8.2</t>
  </si>
  <si>
    <t>Tätigkeitsbedingungen der Kindertagespflege verbessern</t>
  </si>
  <si>
    <t>8.4</t>
  </si>
  <si>
    <t>Klicken Sie auf den untenstehenden Link oder auf den Reiter am unteren Bildschirmrand, um eine gewünschte Tabelle aufzurufen.</t>
  </si>
  <si>
    <t>ERiK-Tabellenberichterstattung 2024 - HF08: Stärkung der Kindertagespflege</t>
  </si>
  <si>
    <t>HF08: Stärkung der Kindertagespflege</t>
  </si>
  <si>
    <t>Tab. HF-08.2.1-3 Kindertagespflegepersonen 2021 nach Art und Umfang der pädagogischen Qualifizierung nach Ländern</t>
  </si>
  <si>
    <t>Tab. HF-08.2.1-4 Kindertagespflegepersonen 2020 nach Art und Umfang der pädagogischen Qualifizierung nach Ländern</t>
  </si>
  <si>
    <t>Tab. HF-08.2.1-6 Kindertagespflegepersonen 2018 nach Art und Umfang der pädagogischen Qualifizierung nach Ländern</t>
  </si>
  <si>
    <r>
      <t>Tab. HF-08.4.7-3 Durchschnittliche Anzahl betreuter Kinder pro Kindertagespflegeperson</t>
    </r>
    <r>
      <rPr>
        <b/>
        <vertAlign val="superscript"/>
        <sz val="11"/>
        <rFont val="Calibri"/>
        <family val="2"/>
        <scheme val="minor"/>
      </rPr>
      <t>1</t>
    </r>
    <r>
      <rPr>
        <b/>
        <sz val="11"/>
        <rFont val="Calibri"/>
        <family val="2"/>
        <scheme val="minor"/>
      </rPr>
      <t xml:space="preserve"> 2021 nach Ländern</t>
    </r>
  </si>
  <si>
    <r>
      <t>Tab. HF-08.4.7-4 Durchschnittliche Anzahl betreuter Kinder pro Kindertagespflegeperson</t>
    </r>
    <r>
      <rPr>
        <b/>
        <vertAlign val="superscript"/>
        <sz val="11"/>
        <rFont val="Calibri"/>
        <family val="2"/>
        <scheme val="minor"/>
      </rPr>
      <t>1</t>
    </r>
    <r>
      <rPr>
        <b/>
        <sz val="11"/>
        <rFont val="Calibri"/>
        <family val="2"/>
        <scheme val="minor"/>
      </rPr>
      <t xml:space="preserve"> 2020 nach Ländern</t>
    </r>
  </si>
  <si>
    <r>
      <t>Tab. HF-08.4.7-5 Durchschnittliche Anzahl betreuter Kinder pro Kindertagespflegeperson</t>
    </r>
    <r>
      <rPr>
        <b/>
        <vertAlign val="superscript"/>
        <sz val="11"/>
        <color theme="1"/>
        <rFont val="Calibri"/>
        <family val="2"/>
        <scheme val="minor"/>
      </rPr>
      <t xml:space="preserve">1 </t>
    </r>
    <r>
      <rPr>
        <b/>
        <sz val="11"/>
        <color theme="1"/>
        <rFont val="Calibri"/>
        <family val="2"/>
        <scheme val="minor"/>
      </rPr>
      <t>2019 nach Ländern</t>
    </r>
  </si>
  <si>
    <r>
      <t>Tab. HF-08.4.7-6 Durchschnittliche Anzahl betreuter Kinder pro Kindertagespflegeperson</t>
    </r>
    <r>
      <rPr>
        <b/>
        <vertAlign val="superscript"/>
        <sz val="11"/>
        <rFont val="Calibri"/>
        <family val="2"/>
        <scheme val="minor"/>
      </rPr>
      <t>1</t>
    </r>
    <r>
      <rPr>
        <b/>
        <sz val="11"/>
        <rFont val="Calibri"/>
        <family val="2"/>
        <scheme val="minor"/>
      </rPr>
      <t xml:space="preserve"> 2018 nach Ländern</t>
    </r>
  </si>
  <si>
    <t>2 In Sachsen sind zwar Zusammenschlüsse von Kindertagespflegepersonen möglich, insgesamt dürfen aber trotz Zusammenschluss von mehr als einer Tagespflegeperson nicht mehr als 5 Kinder betreut werden. Die amtliche Statistik führt aber diese Zusammenschlüsse trotz dieser Begrenzung formal als „Großtagespflegestelle“.</t>
  </si>
  <si>
    <r>
      <t>Tab. HF-08.1.2-1 Großtagespflegestellen</t>
    </r>
    <r>
      <rPr>
        <b/>
        <vertAlign val="superscript"/>
        <sz val="11"/>
        <color theme="1"/>
        <rFont val="Calibri"/>
        <family val="2"/>
        <scheme val="minor"/>
      </rPr>
      <t>1</t>
    </r>
    <r>
      <rPr>
        <b/>
        <sz val="11"/>
        <color theme="1"/>
        <rFont val="Calibri"/>
        <family val="2"/>
        <scheme val="minor"/>
      </rPr>
      <t xml:space="preserve"> 2023 nach Anzahl der Kindertagespflegepersonen, Anzahl der betreuten Kinder und Ländern </t>
    </r>
  </si>
  <si>
    <r>
      <t>Tab. HF-08.1.2-2 Großtagespflegestellen</t>
    </r>
    <r>
      <rPr>
        <b/>
        <vertAlign val="superscript"/>
        <sz val="11"/>
        <rFont val="Calibri"/>
        <family val="2"/>
        <scheme val="minor"/>
      </rPr>
      <t>1</t>
    </r>
    <r>
      <rPr>
        <b/>
        <sz val="11"/>
        <rFont val="Calibri"/>
        <family val="2"/>
        <scheme val="minor"/>
      </rPr>
      <t xml:space="preserve"> 2022 nach Anzahl der Kindertagespflegepersonen, Anzahl der betreuten Kinder und Ländern </t>
    </r>
  </si>
  <si>
    <r>
      <t>Tab. HF-08.1.2-3 Großtagespflegestellen</t>
    </r>
    <r>
      <rPr>
        <b/>
        <vertAlign val="superscript"/>
        <sz val="11"/>
        <rFont val="Calibri"/>
        <family val="2"/>
        <scheme val="minor"/>
      </rPr>
      <t>1</t>
    </r>
    <r>
      <rPr>
        <b/>
        <sz val="11"/>
        <rFont val="Calibri"/>
        <family val="2"/>
        <scheme val="minor"/>
      </rPr>
      <t xml:space="preserve"> 2021 nach Anzahl der Kindertagespflegepersonen, Anzahl der betreuten Kinder und Ländern </t>
    </r>
  </si>
  <si>
    <t>Kinder-tagespflege-personen in Großtages-pflegestellen</t>
  </si>
  <si>
    <t>Kinder-tagespflege-personen pro Großtages-pflegestelle</t>
  </si>
  <si>
    <t>Kinder pro Kinder-tagespflege-person in Großtages-pflege</t>
  </si>
  <si>
    <r>
      <t>Tab. HF-08.1.2-6 Großtagespflegestellen</t>
    </r>
    <r>
      <rPr>
        <b/>
        <vertAlign val="superscript"/>
        <sz val="11"/>
        <rFont val="Calibri"/>
        <family val="2"/>
        <scheme val="minor"/>
      </rPr>
      <t>1</t>
    </r>
    <r>
      <rPr>
        <b/>
        <sz val="11"/>
        <rFont val="Calibri"/>
        <family val="2"/>
        <scheme val="minor"/>
      </rPr>
      <t xml:space="preserve"> 2018 nach Anzahl der Kindertagespflegepersonen, Anzahl der betreuten Kinder und Ländern </t>
    </r>
  </si>
  <si>
    <r>
      <t>Tab. HF-08.1.2-5 Großtagespflegestellen</t>
    </r>
    <r>
      <rPr>
        <b/>
        <vertAlign val="superscript"/>
        <sz val="11"/>
        <rFont val="Calibri"/>
        <family val="2"/>
        <scheme val="minor"/>
      </rPr>
      <t>1</t>
    </r>
    <r>
      <rPr>
        <b/>
        <sz val="11"/>
        <rFont val="Calibri"/>
        <family val="2"/>
        <scheme val="minor"/>
      </rPr>
      <t xml:space="preserve"> 2019 nach Anzahl der Kindertagespflegepersonen, Anzahl der betreuten Kinder und Ländern  </t>
    </r>
  </si>
  <si>
    <r>
      <t>Tab. HF-08.1.2-4 Großtagespflegestellen</t>
    </r>
    <r>
      <rPr>
        <b/>
        <vertAlign val="superscript"/>
        <sz val="11"/>
        <rFont val="Calibri"/>
        <family val="2"/>
        <scheme val="minor"/>
      </rPr>
      <t>1</t>
    </r>
    <r>
      <rPr>
        <b/>
        <sz val="11"/>
        <rFont val="Calibri"/>
        <family val="2"/>
        <scheme val="minor"/>
      </rPr>
      <t xml:space="preserve"> 2020 nach Anzahl der Kindertagespflegepersonen, Anzahl der betreuten Kinder und Ländern </t>
    </r>
  </si>
  <si>
    <r>
      <t>Tab. HF-08.1.1-6 Kindertagespflegepersonen 2018 nach Ort der Betreuung</t>
    </r>
    <r>
      <rPr>
        <b/>
        <vertAlign val="superscript"/>
        <sz val="11"/>
        <color theme="1"/>
        <rFont val="Calibri"/>
        <family val="2"/>
        <scheme val="minor"/>
      </rPr>
      <t>1</t>
    </r>
    <r>
      <rPr>
        <b/>
        <sz val="11"/>
        <color theme="1"/>
        <rFont val="Calibri"/>
        <family val="2"/>
        <scheme val="minor"/>
      </rPr>
      <t xml:space="preserve"> und Ländern</t>
    </r>
  </si>
  <si>
    <r>
      <t>Tab. HF-08.2.1-5 Kindertagespflegepersonen 2019</t>
    </r>
    <r>
      <rPr>
        <b/>
        <vertAlign val="superscript"/>
        <sz val="11"/>
        <color theme="1"/>
        <rFont val="Calibri"/>
        <family val="2"/>
        <scheme val="minor"/>
      </rPr>
      <t>3</t>
    </r>
    <r>
      <rPr>
        <b/>
        <sz val="11"/>
        <color theme="1"/>
        <rFont val="Calibri"/>
        <family val="2"/>
        <scheme val="minor"/>
      </rPr>
      <t xml:space="preserve"> nach Art und Umfang der pädagogischen Qualifizierung nach Ländern</t>
    </r>
  </si>
  <si>
    <r>
      <rPr>
        <vertAlign val="superscript"/>
        <sz val="8.5"/>
        <color theme="1"/>
        <rFont val="Calibri"/>
        <family val="2"/>
        <scheme val="minor"/>
      </rPr>
      <t>3</t>
    </r>
    <r>
      <rPr>
        <sz val="8.5"/>
        <color theme="1"/>
        <rFont val="Calibri"/>
        <family val="2"/>
        <scheme val="minor"/>
      </rPr>
      <t>Es liegen aus einzelnen Statistischen Landesämtern Hinweise vor, dass es bei der Erhebung des Umfangs des Qualifizierungskurses im Jahr 2019 zu fehlerhaften Meldungen gekommen ist. Daher ist das Jahr 2019 hinsichtlich der Qualifizierung der Kindertagespflegepersonen nicht mit den anderen Datenjahren vergleichbar.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</si>
</sst>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0"/>
    <numFmt numFmtId="166" formatCode="#,##0.0"/>
    <numFmt numFmtId="167" formatCode="##\ ##\ ##\ ###"/>
    <numFmt numFmtId="168" formatCode="##\ ##"/>
    <numFmt numFmtId="169" formatCode="##\ ##\ #"/>
    <numFmt numFmtId="170" formatCode="##\ ##\ ##"/>
    <numFmt numFmtId="171" formatCode="###0.0"/>
  </numFmts>
  <fonts count="75">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sz val="11"/>
      <color theme="1"/>
      <name val="Arial"/>
      <family val="2"/>
    </font>
    <font>
      <sz val="11"/>
      <color theme="1"/>
      <name val="Calibri"/>
      <family val="2"/>
      <scheme val="minor"/>
    </font>
    <font>
      <sz val="10"/>
      <name val="MetaNormalLF-Roman"/>
      <family val="2"/>
    </font>
    <font>
      <sz val="11"/>
      <color indexed="8"/>
      <name val="Calibri"/>
      <family val="2"/>
    </font>
    <font>
      <sz val="10"/>
      <name val="MetaNormalLF-Roman"/>
    </font>
    <font>
      <sz val="11"/>
      <color indexed="8"/>
      <name val="Calibri"/>
      <family val="2"/>
      <scheme val="minor"/>
    </font>
    <font>
      <sz val="8"/>
      <name val="Times New Roman"/>
      <family val="1"/>
    </font>
    <font>
      <sz val="10"/>
      <name val="Arial"/>
      <family val="2"/>
    </font>
    <font>
      <u/>
      <sz val="11"/>
      <color theme="10"/>
      <name val="Arial"/>
      <family val="2"/>
    </font>
    <font>
      <b/>
      <sz val="11"/>
      <name val="Calibri"/>
      <family val="2"/>
      <scheme val="minor"/>
    </font>
    <font>
      <sz val="11"/>
      <name val="Calibri"/>
      <family val="2"/>
      <scheme val="minor"/>
    </font>
    <font>
      <sz val="11"/>
      <color rgb="FFFF0000"/>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0"/>
      <name val="Calibri"/>
      <family val="2"/>
      <scheme val="minor"/>
    </font>
    <font>
      <sz val="10"/>
      <name val="Calibri"/>
      <family val="2"/>
      <scheme val="minor"/>
    </font>
    <font>
      <sz val="10"/>
      <color theme="3" tint="-0.249977111117893"/>
      <name val="Calibri"/>
      <family val="2"/>
      <scheme val="minor"/>
    </font>
    <font>
      <u/>
      <sz val="10"/>
      <color theme="3"/>
      <name val="Calibri"/>
      <family val="2"/>
      <scheme val="minor"/>
    </font>
    <font>
      <u/>
      <sz val="11"/>
      <color theme="10"/>
      <name val="Calibri"/>
      <family val="2"/>
      <scheme val="minor"/>
    </font>
    <font>
      <b/>
      <sz val="18"/>
      <color theme="0"/>
      <name val="Calibri"/>
      <family val="2"/>
      <scheme val="minor"/>
    </font>
    <font>
      <sz val="9"/>
      <color indexed="8"/>
      <name val="Calibri"/>
      <family val="2"/>
      <scheme val="minor"/>
    </font>
    <font>
      <sz val="9"/>
      <name val="Calibri"/>
      <family val="2"/>
      <scheme val="minor"/>
    </font>
    <font>
      <sz val="9"/>
      <color theme="1"/>
      <name val="Calibri"/>
      <family val="2"/>
      <scheme val="minor"/>
    </font>
    <font>
      <sz val="9"/>
      <color rgb="FF010205"/>
      <name val="Calibri"/>
      <family val="2"/>
      <scheme val="minor"/>
    </font>
    <font>
      <sz val="8.5"/>
      <color theme="1"/>
      <name val="Calibri"/>
      <family val="2"/>
      <scheme val="minor"/>
    </font>
    <font>
      <sz val="8.5"/>
      <name val="Calibri"/>
      <family val="2"/>
      <scheme val="minor"/>
    </font>
    <font>
      <sz val="8"/>
      <color theme="1"/>
      <name val="Calibri"/>
      <family val="2"/>
      <scheme val="minor"/>
    </font>
    <font>
      <sz val="8.5"/>
      <color rgb="FFFF0000"/>
      <name val="Calibri"/>
      <family val="2"/>
      <scheme val="minor"/>
    </font>
    <font>
      <sz val="8"/>
      <name val="Calibri"/>
      <family val="2"/>
      <scheme val="minor"/>
    </font>
    <font>
      <b/>
      <sz val="11"/>
      <color rgb="FFFF0000"/>
      <name val="Calibri"/>
      <family val="2"/>
      <scheme val="minor"/>
    </font>
    <font>
      <vertAlign val="superscript"/>
      <sz val="8.5"/>
      <name val="Calibri"/>
      <family val="2"/>
      <scheme val="minor"/>
    </font>
    <font>
      <b/>
      <vertAlign val="superscript"/>
      <sz val="11"/>
      <name val="Calibri"/>
      <family val="2"/>
      <scheme val="minor"/>
    </font>
    <font>
      <sz val="10"/>
      <color theme="1"/>
      <name val="Calibri"/>
      <family val="2"/>
      <scheme val="minor"/>
    </font>
    <font>
      <u/>
      <sz val="10"/>
      <name val="Calibri"/>
      <family val="2"/>
      <scheme val="minor"/>
    </font>
    <font>
      <sz val="8.5"/>
      <color indexed="8"/>
      <name val="Calibri"/>
      <family val="2"/>
      <scheme val="minor"/>
    </font>
    <font>
      <u/>
      <sz val="10"/>
      <color theme="1"/>
      <name val="Calibri"/>
      <family val="2"/>
      <scheme val="minor"/>
    </font>
    <font>
      <sz val="9"/>
      <color rgb="FFFF0000"/>
      <name val="Calibri"/>
      <family val="2"/>
      <scheme val="minor"/>
    </font>
    <font>
      <sz val="9"/>
      <color theme="0"/>
      <name val="Calibri"/>
      <family val="2"/>
      <scheme val="minor"/>
    </font>
    <font>
      <b/>
      <vertAlign val="superscript"/>
      <sz val="11"/>
      <color theme="1"/>
      <name val="Calibri"/>
      <family val="2"/>
      <scheme val="minor"/>
    </font>
    <font>
      <vertAlign val="superscript"/>
      <sz val="8.5"/>
      <color indexed="8"/>
      <name val="Calibri"/>
      <family val="2"/>
      <scheme val="minor"/>
    </font>
    <font>
      <vertAlign val="superscript"/>
      <sz val="9"/>
      <color indexed="8"/>
      <name val="Calibri"/>
      <family val="2"/>
      <scheme val="minor"/>
    </font>
    <font>
      <vertAlign val="superscript"/>
      <sz val="8.5"/>
      <color theme="1"/>
      <name val="Calibri"/>
      <family val="2"/>
      <scheme val="minor"/>
    </font>
    <font>
      <b/>
      <sz val="11"/>
      <color rgb="FF000000"/>
      <name val="Calibri"/>
      <family val="2"/>
      <scheme val="minor"/>
    </font>
    <font>
      <u/>
      <sz val="10"/>
      <color theme="10"/>
      <name val="Calibri"/>
      <family val="2"/>
      <scheme val="minor"/>
    </font>
    <font>
      <sz val="11"/>
      <color theme="0"/>
      <name val="Calibri"/>
      <family val="2"/>
      <scheme val="minor"/>
    </font>
    <font>
      <u/>
      <sz val="10"/>
      <color rgb="FF0070C0"/>
      <name val="Calibri"/>
      <family val="2"/>
      <scheme val="minor"/>
    </font>
    <font>
      <u/>
      <sz val="11"/>
      <color rgb="FF0070C0"/>
      <name val="Calibri"/>
      <family val="2"/>
      <scheme val="minor"/>
    </font>
    <font>
      <vertAlign val="superscript"/>
      <sz val="8.5"/>
      <color rgb="FF000000"/>
      <name val="Calibri"/>
      <family val="2"/>
      <scheme val="minor"/>
    </font>
    <font>
      <vertAlign val="superscript"/>
      <sz val="9"/>
      <color rgb="FF000000"/>
      <name val="Calibri"/>
      <family val="2"/>
      <scheme val="minor"/>
    </font>
    <font>
      <sz val="9"/>
      <color theme="1"/>
      <name val="Arial"/>
      <family val="2"/>
    </font>
    <font>
      <sz val="8"/>
      <color indexed="8"/>
      <name val="Calibri"/>
      <family val="2"/>
      <scheme val="minor"/>
    </font>
    <font>
      <vertAlign val="superscript"/>
      <sz val="8"/>
      <color rgb="FF000000"/>
      <name val="Calibri"/>
      <family val="2"/>
      <scheme val="minor"/>
    </font>
    <font>
      <b/>
      <sz val="16"/>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A59D97"/>
        <bgColor indexed="64"/>
      </patternFill>
    </fill>
    <fill>
      <patternFill patternType="solid">
        <fgColor rgb="FFEB9128"/>
        <bgColor indexed="64"/>
      </patternFill>
    </fill>
    <fill>
      <patternFill patternType="solid">
        <fgColor rgb="FFEEECE1"/>
        <bgColor indexed="64"/>
      </patternFill>
    </fill>
    <fill>
      <patternFill patternType="solid">
        <fgColor rgb="FFF2F2F2"/>
        <bgColor indexed="64"/>
      </patternFill>
    </fill>
  </fills>
  <borders count="13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tint="-0.14996795556505021"/>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right/>
      <top style="thin">
        <color theme="0" tint="-0.14996795556505021"/>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auto="1"/>
      </right>
      <top/>
      <bottom style="thin">
        <color auto="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theme="0" tint="-0.14996795556505021"/>
      </top>
      <bottom style="thin">
        <color theme="0" tint="-0.1499679555650502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diagonal/>
    </border>
    <border>
      <left style="medium">
        <color indexed="64"/>
      </left>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medium">
        <color indexed="64"/>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medium">
        <color indexed="64"/>
      </bottom>
      <diagonal/>
    </border>
    <border>
      <left style="thin">
        <color rgb="FF000000"/>
      </left>
      <right/>
      <top style="medium">
        <color indexed="64"/>
      </top>
      <bottom/>
      <diagonal/>
    </border>
    <border>
      <left style="thin">
        <color indexed="64"/>
      </left>
      <right style="thin">
        <color rgb="FF000000"/>
      </right>
      <top/>
      <bottom/>
      <diagonal/>
    </border>
    <border>
      <left style="thin">
        <color rgb="FF000000"/>
      </left>
      <right/>
      <top/>
      <bottom/>
      <diagonal/>
    </border>
    <border>
      <left style="thin">
        <color indexed="64"/>
      </left>
      <right style="thin">
        <color rgb="FF000000"/>
      </right>
      <top style="medium">
        <color indexed="64"/>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medium">
        <color indexed="64"/>
      </bottom>
      <diagonal/>
    </border>
    <border>
      <left/>
      <right style="thin">
        <color rgb="FF000000"/>
      </right>
      <top/>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medium">
        <color indexed="64"/>
      </left>
      <right/>
      <top/>
      <bottom style="thin">
        <color rgb="FF000000"/>
      </bottom>
      <diagonal/>
    </border>
    <border>
      <left style="thin">
        <color rgb="FF000000"/>
      </left>
      <right style="medium">
        <color indexed="64"/>
      </right>
      <top/>
      <bottom style="medium">
        <color indexed="64"/>
      </bottom>
      <diagonal/>
    </border>
    <border>
      <left style="medium">
        <color indexed="64"/>
      </left>
      <right style="medium">
        <color indexed="64"/>
      </right>
      <top/>
      <bottom style="thin">
        <color rgb="FF000000"/>
      </bottom>
      <diagonal/>
    </border>
    <border>
      <left style="thin">
        <color indexed="64"/>
      </left>
      <right style="medium">
        <color indexed="64"/>
      </right>
      <top/>
      <bottom style="thin">
        <color rgb="FF000000"/>
      </bottom>
      <diagonal/>
    </border>
    <border>
      <left/>
      <right/>
      <top style="thin">
        <color rgb="FF000000"/>
      </top>
      <bottom style="thin">
        <color rgb="FF000000"/>
      </bottom>
      <diagonal/>
    </border>
    <border>
      <left style="medium">
        <color indexed="64"/>
      </left>
      <right style="thin">
        <color indexed="64"/>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right style="thin">
        <color rgb="FF000000"/>
      </right>
      <top style="thin">
        <color rgb="FF000000"/>
      </top>
      <bottom style="medium">
        <color indexed="64"/>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medium">
        <color rgb="FF000000"/>
      </left>
      <right style="medium">
        <color rgb="FF000000"/>
      </right>
      <top style="thin">
        <color indexed="64"/>
      </top>
      <bottom/>
      <diagonal/>
    </border>
    <border>
      <left style="medium">
        <color rgb="FF000000"/>
      </left>
      <right style="medium">
        <color rgb="FF000000"/>
      </right>
      <top/>
      <bottom style="thin">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auto="1"/>
      </right>
      <top style="thin">
        <color rgb="FF000000"/>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auto="1"/>
      </left>
      <right/>
      <top style="medium">
        <color auto="1"/>
      </top>
      <bottom style="thin">
        <color indexed="64"/>
      </bottom>
      <diagonal/>
    </border>
    <border>
      <left style="medium">
        <color indexed="64"/>
      </left>
      <right style="medium">
        <color indexed="64"/>
      </right>
      <top style="thin">
        <color rgb="FF000000"/>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s>
  <cellStyleXfs count="226">
    <xf numFmtId="0" fontId="0" fillId="0" borderId="0"/>
    <xf numFmtId="0" fontId="21" fillId="0" borderId="0"/>
    <xf numFmtId="0" fontId="19" fillId="0" borderId="0"/>
    <xf numFmtId="0" fontId="19" fillId="0" borderId="0"/>
    <xf numFmtId="0" fontId="23" fillId="0" borderId="0"/>
    <xf numFmtId="164" fontId="24" fillId="0" borderId="0" applyFont="0" applyFill="0" applyBorder="0" applyAlignment="0" applyProtection="0"/>
    <xf numFmtId="0" fontId="22" fillId="0" borderId="0"/>
    <xf numFmtId="0" fontId="22" fillId="0" borderId="0"/>
    <xf numFmtId="0" fontId="19" fillId="0" borderId="0"/>
    <xf numFmtId="0" fontId="22" fillId="0" borderId="0"/>
    <xf numFmtId="0" fontId="22" fillId="0" borderId="0"/>
    <xf numFmtId="0" fontId="20" fillId="0" borderId="0"/>
    <xf numFmtId="0" fontId="20" fillId="0" borderId="0"/>
    <xf numFmtId="0" fontId="20" fillId="0" borderId="0"/>
    <xf numFmtId="0" fontId="25" fillId="0" borderId="0"/>
    <xf numFmtId="0" fontId="19"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6" fillId="0" borderId="0"/>
    <xf numFmtId="0" fontId="20"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1" fillId="0" borderId="0" applyFont="0" applyFill="0" applyBorder="0" applyAlignment="0" applyProtection="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8" fontId="27" fillId="0" borderId="24">
      <alignment horizontal="left"/>
    </xf>
    <xf numFmtId="169" fontId="27" fillId="0" borderId="24">
      <alignment horizontal="left"/>
    </xf>
    <xf numFmtId="170" fontId="27" fillId="0" borderId="24">
      <alignment horizontal="left"/>
    </xf>
    <xf numFmtId="167" fontId="27" fillId="0" borderId="24">
      <alignment horizontal="left"/>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8" fillId="0" borderId="0"/>
    <xf numFmtId="0" fontId="15" fillId="0" borderId="0"/>
    <xf numFmtId="0" fontId="15" fillId="0" borderId="0"/>
    <xf numFmtId="0" fontId="29"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2" fillId="0" borderId="0"/>
    <xf numFmtId="0" fontId="11" fillId="0" borderId="0"/>
    <xf numFmtId="0" fontId="40" fillId="0" borderId="0" applyNumberFormat="0" applyFill="0" applyBorder="0" applyAlignment="0" applyProtection="0"/>
    <xf numFmtId="0" fontId="40" fillId="0" borderId="0" applyNumberFormat="0" applyFill="0" applyBorder="0" applyAlignment="0" applyProtection="0"/>
    <xf numFmtId="0" fontId="8" fillId="0" borderId="0"/>
    <xf numFmtId="0" fontId="19" fillId="0" borderId="0"/>
    <xf numFmtId="0" fontId="5" fillId="0" borderId="0"/>
    <xf numFmtId="0" fontId="5" fillId="0" borderId="0"/>
    <xf numFmtId="0" fontId="5" fillId="0" borderId="0"/>
  </cellStyleXfs>
  <cellXfs count="650">
    <xf numFmtId="0" fontId="0" fillId="0" borderId="0" xfId="0"/>
    <xf numFmtId="3" fontId="44" fillId="0" borderId="7" xfId="0" applyNumberFormat="1" applyFont="1" applyBorder="1" applyAlignment="1">
      <alignment horizontal="right" vertical="center"/>
    </xf>
    <xf numFmtId="3" fontId="44" fillId="0" borderId="16" xfId="0" applyNumberFormat="1" applyFont="1" applyBorder="1" applyAlignment="1">
      <alignment horizontal="right" vertical="center"/>
    </xf>
    <xf numFmtId="166" fontId="44" fillId="0" borderId="12" xfId="0" applyNumberFormat="1" applyFont="1" applyBorder="1" applyAlignment="1">
      <alignment horizontal="right" vertical="center"/>
    </xf>
    <xf numFmtId="3" fontId="44" fillId="3" borderId="7" xfId="0" applyNumberFormat="1" applyFont="1" applyFill="1" applyBorder="1" applyAlignment="1">
      <alignment horizontal="right" vertical="center"/>
    </xf>
    <xf numFmtId="3" fontId="44" fillId="3" borderId="9" xfId="0" applyNumberFormat="1" applyFont="1" applyFill="1" applyBorder="1" applyAlignment="1">
      <alignment horizontal="right" vertical="center"/>
    </xf>
    <xf numFmtId="166" fontId="44" fillId="3" borderId="30" xfId="0" applyNumberFormat="1" applyFont="1" applyFill="1" applyBorder="1" applyAlignment="1">
      <alignment horizontal="right" vertical="center"/>
    </xf>
    <xf numFmtId="3" fontId="44" fillId="0" borderId="9" xfId="0" applyNumberFormat="1" applyFont="1" applyBorder="1" applyAlignment="1">
      <alignment horizontal="right" vertical="center"/>
    </xf>
    <xf numFmtId="166" fontId="44" fillId="0" borderId="30" xfId="0" applyNumberFormat="1" applyFont="1" applyBorder="1" applyAlignment="1">
      <alignment horizontal="right" vertical="center"/>
    </xf>
    <xf numFmtId="3" fontId="44" fillId="3" borderId="8" xfId="0" applyNumberFormat="1" applyFont="1" applyFill="1" applyBorder="1" applyAlignment="1">
      <alignment horizontal="right" vertical="center"/>
    </xf>
    <xf numFmtId="3" fontId="44" fillId="3" borderId="13" xfId="0" applyNumberFormat="1" applyFont="1" applyFill="1" applyBorder="1" applyAlignment="1">
      <alignment horizontal="right" vertical="center"/>
    </xf>
    <xf numFmtId="166" fontId="44" fillId="3" borderId="32" xfId="0" applyNumberFormat="1" applyFont="1" applyFill="1" applyBorder="1" applyAlignment="1">
      <alignment horizontal="right" vertical="center"/>
    </xf>
    <xf numFmtId="3" fontId="44" fillId="2" borderId="6" xfId="0" applyNumberFormat="1" applyFont="1" applyFill="1" applyBorder="1" applyAlignment="1">
      <alignment horizontal="right" vertical="center"/>
    </xf>
    <xf numFmtId="3" fontId="44" fillId="2" borderId="15" xfId="0" applyNumberFormat="1" applyFont="1" applyFill="1" applyBorder="1" applyAlignment="1">
      <alignment horizontal="right" vertical="center"/>
    </xf>
    <xf numFmtId="166" fontId="44" fillId="2" borderId="19" xfId="0" applyNumberFormat="1" applyFont="1" applyFill="1" applyBorder="1" applyAlignment="1">
      <alignment horizontal="right" vertical="center"/>
    </xf>
    <xf numFmtId="3" fontId="44" fillId="2" borderId="7" xfId="0" applyNumberFormat="1" applyFont="1" applyFill="1" applyBorder="1" applyAlignment="1">
      <alignment horizontal="right" vertical="center"/>
    </xf>
    <xf numFmtId="3" fontId="44" fillId="2" borderId="16" xfId="0" applyNumberFormat="1" applyFont="1" applyFill="1" applyBorder="1" applyAlignment="1">
      <alignment horizontal="right" vertical="center"/>
    </xf>
    <xf numFmtId="166" fontId="44" fillId="2" borderId="12" xfId="0" applyNumberFormat="1" applyFont="1" applyFill="1" applyBorder="1" applyAlignment="1">
      <alignment horizontal="right" vertical="center"/>
    </xf>
    <xf numFmtId="3" fontId="44" fillId="0" borderId="30" xfId="0" applyNumberFormat="1" applyFont="1" applyBorder="1" applyAlignment="1">
      <alignment horizontal="right" vertical="center"/>
    </xf>
    <xf numFmtId="3" fontId="44" fillId="3" borderId="30" xfId="0" applyNumberFormat="1" applyFont="1" applyFill="1" applyBorder="1" applyAlignment="1">
      <alignment horizontal="right" vertical="center"/>
    </xf>
    <xf numFmtId="0" fontId="31" fillId="6" borderId="38" xfId="0" applyFont="1" applyFill="1" applyBorder="1" applyAlignment="1">
      <alignment horizontal="center" vertical="center" wrapText="1"/>
    </xf>
    <xf numFmtId="0" fontId="31" fillId="6" borderId="36" xfId="0" applyFont="1" applyFill="1" applyBorder="1" applyAlignment="1">
      <alignment horizontal="center" vertical="center" wrapText="1"/>
    </xf>
    <xf numFmtId="0" fontId="31" fillId="6" borderId="35" xfId="0" applyFont="1" applyFill="1" applyBorder="1" applyAlignment="1">
      <alignment horizontal="center" vertical="center" wrapText="1"/>
    </xf>
    <xf numFmtId="0" fontId="31" fillId="6" borderId="40" xfId="0" applyFont="1" applyFill="1" applyBorder="1" applyAlignment="1">
      <alignment horizontal="center" vertical="center" wrapText="1"/>
    </xf>
    <xf numFmtId="166" fontId="44" fillId="3" borderId="10" xfId="0" applyNumberFormat="1" applyFont="1" applyFill="1" applyBorder="1" applyAlignment="1">
      <alignment horizontal="right" vertical="center"/>
    </xf>
    <xf numFmtId="166" fontId="44" fillId="0" borderId="10" xfId="0" applyNumberFormat="1" applyFont="1" applyBorder="1" applyAlignment="1">
      <alignment horizontal="right" vertical="center"/>
    </xf>
    <xf numFmtId="0" fontId="30" fillId="7" borderId="43" xfId="0" applyFont="1" applyFill="1" applyBorder="1" applyAlignment="1">
      <alignment horizontal="center" vertical="center" wrapText="1"/>
    </xf>
    <xf numFmtId="3" fontId="44" fillId="0" borderId="4" xfId="0" applyNumberFormat="1" applyFont="1" applyBorder="1" applyAlignment="1">
      <alignment horizontal="right" vertical="center"/>
    </xf>
    <xf numFmtId="3" fontId="44" fillId="3" borderId="4" xfId="0" applyNumberFormat="1" applyFont="1" applyFill="1" applyBorder="1" applyAlignment="1">
      <alignment horizontal="right" vertical="center"/>
    </xf>
    <xf numFmtId="0" fontId="50" fillId="0" borderId="0" xfId="0" applyFont="1" applyAlignment="1">
      <alignment vertical="center" wrapText="1"/>
    </xf>
    <xf numFmtId="0" fontId="50" fillId="0" borderId="0" xfId="0" applyFont="1" applyAlignment="1">
      <alignment horizontal="left" vertical="center" wrapText="1"/>
    </xf>
    <xf numFmtId="0" fontId="47" fillId="0" borderId="0" xfId="0" applyFont="1" applyAlignment="1">
      <alignment horizontal="left" vertical="center" wrapText="1"/>
    </xf>
    <xf numFmtId="0" fontId="30" fillId="7" borderId="39" xfId="0" applyFont="1" applyFill="1" applyBorder="1" applyAlignment="1">
      <alignment horizontal="center" vertical="center" wrapText="1"/>
    </xf>
    <xf numFmtId="0" fontId="58" fillId="0" borderId="0" xfId="0" applyFont="1" applyAlignment="1">
      <alignment horizontal="center" vertical="center" wrapText="1"/>
    </xf>
    <xf numFmtId="0" fontId="59" fillId="5" borderId="50" xfId="0" applyFont="1" applyFill="1" applyBorder="1" applyAlignment="1">
      <alignment horizontal="center" vertical="center"/>
    </xf>
    <xf numFmtId="166" fontId="44" fillId="5" borderId="50" xfId="0" applyNumberFormat="1" applyFont="1" applyFill="1" applyBorder="1" applyAlignment="1">
      <alignment horizontal="right" vertical="center"/>
    </xf>
    <xf numFmtId="3" fontId="56" fillId="0" borderId="0" xfId="0" applyNumberFormat="1" applyFont="1" applyAlignment="1">
      <alignment vertical="center" wrapText="1"/>
    </xf>
    <xf numFmtId="2" fontId="56" fillId="0" borderId="0" xfId="0" applyNumberFormat="1" applyFont="1" applyAlignment="1">
      <alignment vertical="center" wrapText="1"/>
    </xf>
    <xf numFmtId="0" fontId="56" fillId="0" borderId="0" xfId="0" applyFont="1" applyAlignment="1">
      <alignment vertical="center" wrapText="1"/>
    </xf>
    <xf numFmtId="3" fontId="44" fillId="0" borderId="0" xfId="0" applyNumberFormat="1" applyFont="1" applyAlignment="1">
      <alignment horizontal="right" vertical="center"/>
    </xf>
    <xf numFmtId="3" fontId="44" fillId="3" borderId="0" xfId="0" applyNumberFormat="1" applyFont="1" applyFill="1" applyAlignment="1">
      <alignment horizontal="right" vertical="center"/>
    </xf>
    <xf numFmtId="0" fontId="30" fillId="7" borderId="10" xfId="1" applyFont="1" applyFill="1" applyBorder="1" applyAlignment="1">
      <alignment horizontal="center" vertical="center" wrapText="1"/>
    </xf>
    <xf numFmtId="0" fontId="30" fillId="7" borderId="70" xfId="1" applyFont="1" applyFill="1" applyBorder="1" applyAlignment="1">
      <alignment horizontal="center" vertical="center" wrapText="1"/>
    </xf>
    <xf numFmtId="0" fontId="30" fillId="7" borderId="4" xfId="1" applyFont="1" applyFill="1" applyBorder="1" applyAlignment="1">
      <alignment horizontal="center" vertical="center" wrapText="1"/>
    </xf>
    <xf numFmtId="0" fontId="42" fillId="2" borderId="87" xfId="1" applyFont="1" applyFill="1" applyBorder="1" applyAlignment="1">
      <alignment vertical="center" wrapText="1"/>
    </xf>
    <xf numFmtId="0" fontId="42" fillId="2" borderId="66" xfId="1" applyFont="1" applyFill="1" applyBorder="1" applyAlignment="1">
      <alignment vertical="center" wrapText="1"/>
    </xf>
    <xf numFmtId="0" fontId="42" fillId="2" borderId="88" xfId="1" applyFont="1" applyFill="1" applyBorder="1" applyAlignment="1">
      <alignment vertical="center" wrapText="1"/>
    </xf>
    <xf numFmtId="0" fontId="31" fillId="6" borderId="68" xfId="0" applyFont="1" applyFill="1" applyBorder="1" applyAlignment="1">
      <alignment horizontal="center" vertical="center" wrapText="1"/>
    </xf>
    <xf numFmtId="0" fontId="42" fillId="0" borderId="66" xfId="0" applyFont="1" applyBorder="1" applyAlignment="1">
      <alignment vertical="center" wrapText="1"/>
    </xf>
    <xf numFmtId="166" fontId="44" fillId="0" borderId="70" xfId="0" applyNumberFormat="1" applyFont="1" applyBorder="1" applyAlignment="1">
      <alignment horizontal="right" vertical="center"/>
    </xf>
    <xf numFmtId="0" fontId="42" fillId="3" borderId="66" xfId="0" applyFont="1" applyFill="1" applyBorder="1" applyAlignment="1">
      <alignment vertical="center" wrapText="1"/>
    </xf>
    <xf numFmtId="166" fontId="44" fillId="3" borderId="81" xfId="0" applyNumberFormat="1" applyFont="1" applyFill="1" applyBorder="1" applyAlignment="1">
      <alignment horizontal="right" vertical="center"/>
    </xf>
    <xf numFmtId="166" fontId="44" fillId="0" borderId="81" xfId="0" applyNumberFormat="1" applyFont="1" applyBorder="1" applyAlignment="1">
      <alignment horizontal="right" vertical="center"/>
    </xf>
    <xf numFmtId="0" fontId="42" fillId="3" borderId="90" xfId="0" applyFont="1" applyFill="1" applyBorder="1" applyAlignment="1">
      <alignment vertical="center" wrapText="1"/>
    </xf>
    <xf numFmtId="166" fontId="44" fillId="3" borderId="80" xfId="0" applyNumberFormat="1" applyFont="1" applyFill="1" applyBorder="1" applyAlignment="1">
      <alignment horizontal="right" vertical="center"/>
    </xf>
    <xf numFmtId="0" fontId="42" fillId="2" borderId="69" xfId="0" applyFont="1" applyFill="1" applyBorder="1" applyAlignment="1">
      <alignment vertical="center" wrapText="1"/>
    </xf>
    <xf numFmtId="166" fontId="44" fillId="2" borderId="72" xfId="0" applyNumberFormat="1" applyFont="1" applyFill="1" applyBorder="1" applyAlignment="1">
      <alignment horizontal="right" vertical="center"/>
    </xf>
    <xf numFmtId="0" fontId="42" fillId="2" borderId="71" xfId="0" applyFont="1" applyFill="1" applyBorder="1" applyAlignment="1">
      <alignment vertical="center" wrapText="1"/>
    </xf>
    <xf numFmtId="166" fontId="44" fillId="2" borderId="70" xfId="0" applyNumberFormat="1" applyFont="1" applyFill="1" applyBorder="1" applyAlignment="1">
      <alignment horizontal="right" vertical="center"/>
    </xf>
    <xf numFmtId="0" fontId="42" fillId="2" borderId="73" xfId="0" applyFont="1" applyFill="1" applyBorder="1" applyAlignment="1">
      <alignment horizontal="left" vertical="center" wrapText="1"/>
    </xf>
    <xf numFmtId="3" fontId="44" fillId="2" borderId="91" xfId="0" applyNumberFormat="1" applyFont="1" applyFill="1" applyBorder="1" applyAlignment="1">
      <alignment horizontal="right" vertical="center"/>
    </xf>
    <xf numFmtId="3" fontId="44" fillId="2" borderId="89" xfId="0" applyNumberFormat="1" applyFont="1" applyFill="1" applyBorder="1" applyAlignment="1">
      <alignment horizontal="right" vertical="center"/>
    </xf>
    <xf numFmtId="166" fontId="44" fillId="2" borderId="92" xfId="0" applyNumberFormat="1" applyFont="1" applyFill="1" applyBorder="1" applyAlignment="1">
      <alignment horizontal="right" vertical="center"/>
    </xf>
    <xf numFmtId="166" fontId="44" fillId="2" borderId="76" xfId="0" applyNumberFormat="1" applyFont="1" applyFill="1" applyBorder="1" applyAlignment="1">
      <alignment horizontal="right" vertical="center"/>
    </xf>
    <xf numFmtId="0" fontId="30" fillId="7" borderId="85" xfId="0" applyFont="1" applyFill="1" applyBorder="1" applyAlignment="1">
      <alignment horizontal="center" vertical="center" wrapText="1"/>
    </xf>
    <xf numFmtId="0" fontId="30" fillId="7" borderId="98" xfId="0" applyFont="1" applyFill="1" applyBorder="1" applyAlignment="1">
      <alignment horizontal="center" vertical="center" wrapText="1"/>
    </xf>
    <xf numFmtId="166" fontId="43" fillId="0" borderId="99" xfId="0" applyNumberFormat="1" applyFont="1" applyBorder="1" applyAlignment="1">
      <alignment vertical="center"/>
    </xf>
    <xf numFmtId="166" fontId="43" fillId="3" borderId="99" xfId="0" applyNumberFormat="1" applyFont="1" applyFill="1" applyBorder="1" applyAlignment="1">
      <alignment vertical="center"/>
    </xf>
    <xf numFmtId="166" fontId="43" fillId="3" borderId="100" xfId="0" applyNumberFormat="1" applyFont="1" applyFill="1" applyBorder="1" applyAlignment="1">
      <alignment vertical="center"/>
    </xf>
    <xf numFmtId="166" fontId="43" fillId="2" borderId="101" xfId="0" applyNumberFormat="1" applyFont="1" applyFill="1" applyBorder="1" applyAlignment="1">
      <alignment vertical="center" wrapText="1"/>
    </xf>
    <xf numFmtId="166" fontId="43" fillId="2" borderId="99" xfId="0" applyNumberFormat="1" applyFont="1" applyFill="1" applyBorder="1" applyAlignment="1">
      <alignment vertical="center" wrapText="1"/>
    </xf>
    <xf numFmtId="166" fontId="43" fillId="2" borderId="102" xfId="0" applyNumberFormat="1" applyFont="1" applyFill="1" applyBorder="1" applyAlignment="1">
      <alignment vertical="center"/>
    </xf>
    <xf numFmtId="0" fontId="64" fillId="7" borderId="97" xfId="0" applyFont="1" applyFill="1" applyBorder="1" applyAlignment="1">
      <alignment horizontal="center" vertical="center"/>
    </xf>
    <xf numFmtId="0" fontId="30" fillId="7" borderId="97" xfId="0" applyFont="1" applyFill="1" applyBorder="1" applyAlignment="1">
      <alignment horizontal="center" vertical="center"/>
    </xf>
    <xf numFmtId="0" fontId="30" fillId="7" borderId="103" xfId="0" applyFont="1" applyFill="1" applyBorder="1" applyAlignment="1">
      <alignment horizontal="center" vertical="center" wrapText="1"/>
    </xf>
    <xf numFmtId="0" fontId="30" fillId="7" borderId="33" xfId="0" applyFont="1" applyFill="1" applyBorder="1" applyAlignment="1">
      <alignment horizontal="center" vertical="center" wrapText="1"/>
    </xf>
    <xf numFmtId="14" fontId="38" fillId="3" borderId="3" xfId="0" quotePrefix="1" applyNumberFormat="1" applyFont="1" applyFill="1" applyBorder="1" applyAlignment="1">
      <alignment horizontal="center" vertical="center" readingOrder="1"/>
    </xf>
    <xf numFmtId="49" fontId="37" fillId="3" borderId="3" xfId="0" applyNumberFormat="1" applyFont="1" applyFill="1" applyBorder="1" applyAlignment="1">
      <alignment horizontal="left" vertical="center" wrapText="1" readingOrder="1"/>
    </xf>
    <xf numFmtId="0" fontId="33" fillId="6" borderId="24" xfId="0" applyFont="1" applyFill="1" applyBorder="1" applyAlignment="1">
      <alignment horizontal="center" vertical="center"/>
    </xf>
    <xf numFmtId="49" fontId="37" fillId="3" borderId="1" xfId="0" applyNumberFormat="1" applyFont="1" applyFill="1" applyBorder="1" applyAlignment="1">
      <alignment horizontal="left" vertical="center" wrapText="1" readingOrder="1"/>
    </xf>
    <xf numFmtId="0" fontId="37" fillId="2" borderId="0" xfId="0" applyFont="1" applyFill="1" applyAlignment="1">
      <alignment horizontal="left" vertical="center" wrapText="1" readingOrder="1"/>
    </xf>
    <xf numFmtId="0" fontId="37" fillId="3" borderId="104" xfId="0" applyFont="1" applyFill="1" applyBorder="1" applyAlignment="1">
      <alignment horizontal="center" vertical="center" wrapText="1" readingOrder="1"/>
    </xf>
    <xf numFmtId="0" fontId="37" fillId="2" borderId="4" xfId="0" applyFont="1" applyFill="1" applyBorder="1" applyAlignment="1">
      <alignment horizontal="center" vertical="center" wrapText="1" readingOrder="1"/>
    </xf>
    <xf numFmtId="49" fontId="37" fillId="2" borderId="104" xfId="0" applyNumberFormat="1" applyFont="1" applyFill="1" applyBorder="1" applyAlignment="1">
      <alignment horizontal="center" vertical="center" wrapText="1" readingOrder="1"/>
    </xf>
    <xf numFmtId="49" fontId="37" fillId="3" borderId="33" xfId="0" applyNumberFormat="1" applyFont="1" applyFill="1" applyBorder="1" applyAlignment="1">
      <alignment horizontal="center" vertical="center" wrapText="1" readingOrder="1"/>
    </xf>
    <xf numFmtId="0" fontId="37" fillId="3" borderId="107" xfId="0" applyFont="1" applyFill="1" applyBorder="1" applyAlignment="1">
      <alignment horizontal="center" vertical="center" wrapText="1" readingOrder="1"/>
    </xf>
    <xf numFmtId="0" fontId="37" fillId="2" borderId="10" xfId="0" applyFont="1" applyFill="1" applyBorder="1" applyAlignment="1">
      <alignment horizontal="center" vertical="center" wrapText="1" readingOrder="1"/>
    </xf>
    <xf numFmtId="49" fontId="37" fillId="2" borderId="107" xfId="0" applyNumberFormat="1" applyFont="1" applyFill="1" applyBorder="1" applyAlignment="1">
      <alignment horizontal="center" vertical="center" wrapText="1" readingOrder="1"/>
    </xf>
    <xf numFmtId="49" fontId="37" fillId="3" borderId="24" xfId="0" applyNumberFormat="1" applyFont="1" applyFill="1" applyBorder="1" applyAlignment="1">
      <alignment horizontal="center" vertical="center" wrapText="1" readingOrder="1"/>
    </xf>
    <xf numFmtId="0" fontId="33" fillId="6" borderId="43" xfId="0" applyFont="1" applyFill="1" applyBorder="1" applyAlignment="1">
      <alignment horizontal="center" vertical="center"/>
    </xf>
    <xf numFmtId="0" fontId="37" fillId="2" borderId="30" xfId="0" applyFont="1" applyFill="1" applyBorder="1" applyAlignment="1">
      <alignment horizontal="center" vertical="center" wrapText="1" readingOrder="1"/>
    </xf>
    <xf numFmtId="0" fontId="37" fillId="3" borderId="52" xfId="0" applyFont="1" applyFill="1" applyBorder="1" applyAlignment="1">
      <alignment horizontal="center" vertical="center" wrapText="1" readingOrder="1"/>
    </xf>
    <xf numFmtId="49" fontId="37" fillId="2" borderId="52" xfId="0" applyNumberFormat="1" applyFont="1" applyFill="1" applyBorder="1" applyAlignment="1">
      <alignment horizontal="center" vertical="center" wrapText="1" readingOrder="1"/>
    </xf>
    <xf numFmtId="49" fontId="37" fillId="3" borderId="43" xfId="0" applyNumberFormat="1" applyFont="1" applyFill="1" applyBorder="1" applyAlignment="1">
      <alignment horizontal="center" vertical="center" wrapText="1" readingOrder="1"/>
    </xf>
    <xf numFmtId="0" fontId="30" fillId="7" borderId="35" xfId="0" applyFont="1" applyFill="1" applyBorder="1" applyAlignment="1">
      <alignment horizontal="center" vertical="center"/>
    </xf>
    <xf numFmtId="0" fontId="40" fillId="0" borderId="0" xfId="179" applyFont="1" applyAlignment="1">
      <alignment vertical="center"/>
    </xf>
    <xf numFmtId="0" fontId="34" fillId="0" borderId="0" xfId="0" applyFont="1" applyAlignment="1">
      <alignment vertical="center"/>
    </xf>
    <xf numFmtId="0" fontId="10" fillId="0" borderId="0" xfId="0" applyFont="1" applyAlignment="1">
      <alignment vertical="center"/>
    </xf>
    <xf numFmtId="0" fontId="54" fillId="0" borderId="0" xfId="0" applyFont="1" applyAlignment="1">
      <alignment vertical="center"/>
    </xf>
    <xf numFmtId="0" fontId="65" fillId="0" borderId="0" xfId="179" applyFont="1" applyAlignment="1">
      <alignment vertical="center"/>
    </xf>
    <xf numFmtId="3" fontId="44" fillId="0" borderId="10" xfId="0" applyNumberFormat="1" applyFont="1" applyBorder="1" applyAlignment="1">
      <alignment horizontal="right" vertical="center"/>
    </xf>
    <xf numFmtId="165" fontId="44" fillId="0" borderId="4" xfId="113" applyNumberFormat="1" applyFont="1" applyBorder="1" applyAlignment="1">
      <alignment horizontal="right" vertical="center"/>
    </xf>
    <xf numFmtId="165" fontId="44" fillId="0" borderId="81" xfId="113" applyNumberFormat="1" applyFont="1" applyBorder="1" applyAlignment="1">
      <alignment horizontal="right" vertical="center"/>
    </xf>
    <xf numFmtId="3" fontId="44" fillId="3" borderId="10" xfId="0" applyNumberFormat="1" applyFont="1" applyFill="1" applyBorder="1" applyAlignment="1">
      <alignment horizontal="right" vertical="center"/>
    </xf>
    <xf numFmtId="165" fontId="44" fillId="3" borderId="4" xfId="113" applyNumberFormat="1" applyFont="1" applyFill="1" applyBorder="1" applyAlignment="1">
      <alignment horizontal="right" vertical="center"/>
    </xf>
    <xf numFmtId="165" fontId="44" fillId="3" borderId="0" xfId="113" applyNumberFormat="1" applyFont="1" applyFill="1" applyBorder="1" applyAlignment="1">
      <alignment horizontal="right" vertical="center"/>
    </xf>
    <xf numFmtId="165" fontId="44" fillId="3" borderId="70" xfId="113" applyNumberFormat="1" applyFont="1" applyFill="1" applyBorder="1" applyAlignment="1">
      <alignment horizontal="right" vertical="center"/>
    </xf>
    <xf numFmtId="165" fontId="44" fillId="0" borderId="0" xfId="113" applyNumberFormat="1" applyFont="1" applyBorder="1" applyAlignment="1">
      <alignment horizontal="right" vertical="center"/>
    </xf>
    <xf numFmtId="165" fontId="44" fillId="0" borderId="70" xfId="113" applyNumberFormat="1" applyFont="1" applyBorder="1" applyAlignment="1">
      <alignment horizontal="right" vertical="center"/>
    </xf>
    <xf numFmtId="165" fontId="32" fillId="0" borderId="0" xfId="0" applyNumberFormat="1" applyFont="1" applyAlignment="1">
      <alignment vertical="center"/>
    </xf>
    <xf numFmtId="3" fontId="44" fillId="3" borderId="14" xfId="0" applyNumberFormat="1" applyFont="1" applyFill="1" applyBorder="1" applyAlignment="1">
      <alignment horizontal="right" vertical="center"/>
    </xf>
    <xf numFmtId="3" fontId="42" fillId="2" borderId="23" xfId="1" applyNumberFormat="1" applyFont="1" applyFill="1" applyBorder="1" applyAlignment="1">
      <alignment horizontal="right" vertical="center" wrapText="1"/>
    </xf>
    <xf numFmtId="3" fontId="45" fillId="2" borderId="23" xfId="177" applyNumberFormat="1" applyFont="1" applyFill="1" applyBorder="1" applyAlignment="1">
      <alignment horizontal="right" vertical="center"/>
    </xf>
    <xf numFmtId="3" fontId="45" fillId="2" borderId="11" xfId="177" applyNumberFormat="1" applyFont="1" applyFill="1" applyBorder="1" applyAlignment="1">
      <alignment horizontal="right" vertical="center"/>
    </xf>
    <xf numFmtId="165" fontId="45" fillId="2" borderId="23" xfId="177" applyNumberFormat="1" applyFont="1" applyFill="1" applyBorder="1" applyAlignment="1">
      <alignment horizontal="right" vertical="center"/>
    </xf>
    <xf numFmtId="165" fontId="45" fillId="2" borderId="11" xfId="177" applyNumberFormat="1" applyFont="1" applyFill="1" applyBorder="1" applyAlignment="1">
      <alignment horizontal="right" vertical="center"/>
    </xf>
    <xf numFmtId="165" fontId="42" fillId="2" borderId="72" xfId="0" applyNumberFormat="1" applyFont="1" applyFill="1" applyBorder="1" applyAlignment="1">
      <alignment horizontal="right" vertical="center" wrapText="1"/>
    </xf>
    <xf numFmtId="3" fontId="42" fillId="2" borderId="4" xfId="1" applyNumberFormat="1" applyFont="1" applyFill="1" applyBorder="1" applyAlignment="1">
      <alignment horizontal="right" vertical="center" wrapText="1"/>
    </xf>
    <xf numFmtId="3" fontId="45" fillId="2" borderId="4" xfId="177" applyNumberFormat="1" applyFont="1" applyFill="1" applyBorder="1" applyAlignment="1">
      <alignment horizontal="right" vertical="center"/>
    </xf>
    <xf numFmtId="3" fontId="45" fillId="2" borderId="10" xfId="177" applyNumberFormat="1" applyFont="1" applyFill="1" applyBorder="1" applyAlignment="1">
      <alignment horizontal="right" vertical="center"/>
    </xf>
    <xf numFmtId="165" fontId="45" fillId="2" borderId="4" xfId="177" applyNumberFormat="1" applyFont="1" applyFill="1" applyBorder="1" applyAlignment="1">
      <alignment horizontal="right" vertical="center"/>
    </xf>
    <xf numFmtId="165" fontId="45" fillId="2" borderId="10" xfId="177" applyNumberFormat="1" applyFont="1" applyFill="1" applyBorder="1" applyAlignment="1">
      <alignment horizontal="right" vertical="center"/>
    </xf>
    <xf numFmtId="165" fontId="42" fillId="2" borderId="70" xfId="0" applyNumberFormat="1" applyFont="1" applyFill="1" applyBorder="1" applyAlignment="1">
      <alignment horizontal="right" vertical="center" wrapText="1"/>
    </xf>
    <xf numFmtId="3" fontId="42" fillId="2" borderId="74" xfId="1" applyNumberFormat="1" applyFont="1" applyFill="1" applyBorder="1" applyAlignment="1">
      <alignment horizontal="right" vertical="center" wrapText="1"/>
    </xf>
    <xf numFmtId="3" fontId="45" fillId="2" borderId="74" xfId="178" applyNumberFormat="1" applyFont="1" applyFill="1" applyBorder="1" applyAlignment="1">
      <alignment horizontal="right" vertical="center"/>
    </xf>
    <xf numFmtId="165" fontId="45" fillId="2" borderId="74" xfId="177" applyNumberFormat="1" applyFont="1" applyFill="1" applyBorder="1" applyAlignment="1">
      <alignment horizontal="right" vertical="center"/>
    </xf>
    <xf numFmtId="165" fontId="45" fillId="2" borderId="75" xfId="178" applyNumberFormat="1" applyFont="1" applyFill="1" applyBorder="1" applyAlignment="1">
      <alignment horizontal="right" vertical="center"/>
    </xf>
    <xf numFmtId="165" fontId="42" fillId="2" borderId="76" xfId="0" applyNumberFormat="1" applyFont="1" applyFill="1" applyBorder="1" applyAlignment="1">
      <alignment horizontal="right" vertical="center" wrapText="1"/>
    </xf>
    <xf numFmtId="0" fontId="57" fillId="0" borderId="0" xfId="179" applyFont="1" applyAlignment="1">
      <alignment vertical="center"/>
    </xf>
    <xf numFmtId="166" fontId="44" fillId="0" borderId="4" xfId="0" applyNumberFormat="1" applyFont="1" applyBorder="1" applyAlignment="1">
      <alignment horizontal="right" vertical="center"/>
    </xf>
    <xf numFmtId="166" fontId="44" fillId="3" borderId="4" xfId="0" applyNumberFormat="1" applyFont="1" applyFill="1" applyBorder="1" applyAlignment="1">
      <alignment horizontal="right" vertical="center"/>
    </xf>
    <xf numFmtId="3" fontId="44" fillId="3" borderId="22" xfId="0" applyNumberFormat="1" applyFont="1" applyFill="1" applyBorder="1" applyAlignment="1">
      <alignment horizontal="right" vertical="center"/>
    </xf>
    <xf numFmtId="166" fontId="44" fillId="3" borderId="22" xfId="0" applyNumberFormat="1" applyFont="1" applyFill="1" applyBorder="1" applyAlignment="1">
      <alignment horizontal="right" vertical="center"/>
    </xf>
    <xf numFmtId="0" fontId="55" fillId="0" borderId="0" xfId="179" applyFont="1" applyAlignment="1">
      <alignment vertical="center"/>
    </xf>
    <xf numFmtId="0" fontId="30" fillId="0" borderId="0" xfId="0" applyFont="1" applyAlignment="1">
      <alignment horizontal="left" vertical="center"/>
    </xf>
    <xf numFmtId="0" fontId="66" fillId="0" borderId="0" xfId="0" applyFont="1" applyAlignment="1">
      <alignment vertical="center"/>
    </xf>
    <xf numFmtId="0" fontId="56" fillId="0" borderId="0" xfId="1" applyFont="1" applyAlignment="1">
      <alignment horizontal="left" vertical="center" wrapText="1"/>
    </xf>
    <xf numFmtId="0" fontId="10" fillId="0" borderId="0" xfId="1" applyFont="1" applyAlignment="1">
      <alignment vertical="center"/>
    </xf>
    <xf numFmtId="3" fontId="45" fillId="0" borderId="4" xfId="177" applyNumberFormat="1" applyFont="1" applyBorder="1" applyAlignment="1">
      <alignment horizontal="right" vertical="center"/>
    </xf>
    <xf numFmtId="166" fontId="45" fillId="0" borderId="70" xfId="177" applyNumberFormat="1" applyFont="1" applyBorder="1" applyAlignment="1">
      <alignment horizontal="right" vertical="center"/>
    </xf>
    <xf numFmtId="3" fontId="45" fillId="3" borderId="4" xfId="177" applyNumberFormat="1" applyFont="1" applyFill="1" applyBorder="1" applyAlignment="1">
      <alignment horizontal="right" vertical="center"/>
    </xf>
    <xf numFmtId="166" fontId="45" fillId="3" borderId="70" xfId="177" applyNumberFormat="1" applyFont="1" applyFill="1" applyBorder="1" applyAlignment="1">
      <alignment horizontal="right" vertical="center"/>
    </xf>
    <xf numFmtId="3" fontId="45" fillId="0" borderId="4" xfId="217" applyNumberFormat="1" applyFont="1" applyBorder="1" applyAlignment="1">
      <alignment horizontal="right" vertical="center"/>
    </xf>
    <xf numFmtId="166" fontId="45" fillId="2" borderId="11" xfId="177" applyNumberFormat="1" applyFont="1" applyFill="1" applyBorder="1" applyAlignment="1">
      <alignment horizontal="right" vertical="center"/>
    </xf>
    <xf numFmtId="166" fontId="45" fillId="2" borderId="72" xfId="177" applyNumberFormat="1" applyFont="1" applyFill="1" applyBorder="1" applyAlignment="1">
      <alignment horizontal="right" vertical="center"/>
    </xf>
    <xf numFmtId="166" fontId="45" fillId="2" borderId="10" xfId="177" applyNumberFormat="1" applyFont="1" applyFill="1" applyBorder="1" applyAlignment="1">
      <alignment horizontal="right" vertical="center"/>
    </xf>
    <xf numFmtId="166" fontId="45" fillId="2" borderId="70" xfId="177" applyNumberFormat="1" applyFont="1" applyFill="1" applyBorder="1" applyAlignment="1">
      <alignment horizontal="right" vertical="center"/>
    </xf>
    <xf numFmtId="166" fontId="45" fillId="2" borderId="76" xfId="177" applyNumberFormat="1" applyFont="1" applyFill="1" applyBorder="1" applyAlignment="1">
      <alignment horizontal="right" vertical="center"/>
    </xf>
    <xf numFmtId="0" fontId="47" fillId="0" borderId="0" xfId="0" applyFont="1" applyAlignment="1">
      <alignment vertical="center" wrapText="1"/>
    </xf>
    <xf numFmtId="3" fontId="42" fillId="2" borderId="18" xfId="1" applyNumberFormat="1" applyFont="1" applyFill="1" applyBorder="1" applyAlignment="1">
      <alignment horizontal="right" vertical="center" wrapText="1"/>
    </xf>
    <xf numFmtId="3" fontId="42" fillId="2" borderId="9" xfId="1" applyNumberFormat="1" applyFont="1" applyFill="1" applyBorder="1" applyAlignment="1">
      <alignment horizontal="right" vertical="center" wrapText="1"/>
    </xf>
    <xf numFmtId="0" fontId="32" fillId="0" borderId="0" xfId="1" applyFont="1" applyAlignment="1">
      <alignment vertical="center"/>
    </xf>
    <xf numFmtId="0" fontId="42" fillId="0" borderId="12" xfId="0" applyFont="1" applyBorder="1" applyAlignment="1">
      <alignment horizontal="left" vertical="center" wrapText="1"/>
    </xf>
    <xf numFmtId="3" fontId="44" fillId="0" borderId="6" xfId="0" applyNumberFormat="1" applyFont="1" applyBorder="1" applyAlignment="1">
      <alignment horizontal="right" vertical="center"/>
    </xf>
    <xf numFmtId="3" fontId="44" fillId="0" borderId="31" xfId="0" applyNumberFormat="1" applyFont="1" applyBorder="1" applyAlignment="1">
      <alignment horizontal="right" vertical="center"/>
    </xf>
    <xf numFmtId="166" fontId="44" fillId="0" borderId="6" xfId="0" applyNumberFormat="1" applyFont="1" applyBorder="1" applyAlignment="1">
      <alignment horizontal="right" vertical="center"/>
    </xf>
    <xf numFmtId="0" fontId="42" fillId="3" borderId="12" xfId="0" applyFont="1" applyFill="1" applyBorder="1" applyAlignment="1">
      <alignment horizontal="left" vertical="center" wrapText="1"/>
    </xf>
    <xf numFmtId="166" fontId="44" fillId="3" borderId="7" xfId="0" applyNumberFormat="1" applyFont="1" applyFill="1" applyBorder="1" applyAlignment="1">
      <alignment horizontal="right" vertical="center"/>
    </xf>
    <xf numFmtId="166" fontId="44" fillId="0" borderId="7" xfId="0" applyNumberFormat="1" applyFont="1" applyBorder="1" applyAlignment="1">
      <alignment horizontal="right" vertical="center"/>
    </xf>
    <xf numFmtId="0" fontId="42" fillId="3" borderId="20" xfId="0" applyFont="1" applyFill="1" applyBorder="1" applyAlignment="1">
      <alignment horizontal="left" vertical="center" wrapText="1"/>
    </xf>
    <xf numFmtId="3" fontId="44" fillId="3" borderId="32" xfId="0" applyNumberFormat="1" applyFont="1" applyFill="1" applyBorder="1" applyAlignment="1">
      <alignment horizontal="right" vertical="center"/>
    </xf>
    <xf numFmtId="3" fontId="44" fillId="3" borderId="25" xfId="0" applyNumberFormat="1" applyFont="1" applyFill="1" applyBorder="1" applyAlignment="1">
      <alignment horizontal="right" vertical="center"/>
    </xf>
    <xf numFmtId="166" fontId="44" fillId="3" borderId="8" xfId="0" applyNumberFormat="1" applyFont="1" applyFill="1" applyBorder="1" applyAlignment="1">
      <alignment horizontal="right" vertical="center"/>
    </xf>
    <xf numFmtId="0" fontId="42" fillId="2" borderId="19" xfId="0" applyFont="1" applyFill="1" applyBorder="1" applyAlignment="1">
      <alignment horizontal="left" vertical="center" wrapText="1"/>
    </xf>
    <xf numFmtId="3" fontId="42" fillId="2" borderId="6" xfId="1" applyNumberFormat="1" applyFont="1" applyFill="1" applyBorder="1" applyAlignment="1">
      <alignment horizontal="right" vertical="center" wrapText="1"/>
    </xf>
    <xf numFmtId="3" fontId="45" fillId="2" borderId="6" xfId="177" applyNumberFormat="1" applyFont="1" applyFill="1" applyBorder="1" applyAlignment="1">
      <alignment horizontal="right" vertical="center"/>
    </xf>
    <xf numFmtId="3" fontId="45" fillId="2" borderId="31" xfId="177" applyNumberFormat="1" applyFont="1" applyFill="1" applyBorder="1" applyAlignment="1">
      <alignment horizontal="right" vertical="center"/>
    </xf>
    <xf numFmtId="3" fontId="45" fillId="2" borderId="21" xfId="177" applyNumberFormat="1" applyFont="1" applyFill="1" applyBorder="1" applyAlignment="1">
      <alignment horizontal="right" vertical="center"/>
    </xf>
    <xf numFmtId="166" fontId="45" fillId="2" borderId="6" xfId="177" applyNumberFormat="1" applyFont="1" applyFill="1" applyBorder="1" applyAlignment="1">
      <alignment horizontal="right" vertical="center"/>
    </xf>
    <xf numFmtId="166" fontId="45" fillId="2" borderId="23" xfId="177" applyNumberFormat="1" applyFont="1" applyFill="1" applyBorder="1" applyAlignment="1">
      <alignment horizontal="right" vertical="center"/>
    </xf>
    <xf numFmtId="0" fontId="42" fillId="2" borderId="12" xfId="0" applyFont="1" applyFill="1" applyBorder="1" applyAlignment="1">
      <alignment horizontal="left" vertical="center" wrapText="1"/>
    </xf>
    <xf numFmtId="3" fontId="42" fillId="2" borderId="7" xfId="1" applyNumberFormat="1" applyFont="1" applyFill="1" applyBorder="1" applyAlignment="1">
      <alignment horizontal="right" vertical="center" wrapText="1"/>
    </xf>
    <xf numFmtId="3" fontId="45" fillId="2" borderId="7" xfId="177" applyNumberFormat="1" applyFont="1" applyFill="1" applyBorder="1" applyAlignment="1">
      <alignment horizontal="right" vertical="center"/>
    </xf>
    <xf numFmtId="3" fontId="45" fillId="2" borderId="30" xfId="177" applyNumberFormat="1" applyFont="1" applyFill="1" applyBorder="1" applyAlignment="1">
      <alignment horizontal="right" vertical="center"/>
    </xf>
    <xf numFmtId="3" fontId="45" fillId="2" borderId="0" xfId="177" applyNumberFormat="1" applyFont="1" applyFill="1" applyAlignment="1">
      <alignment horizontal="right" vertical="center"/>
    </xf>
    <xf numFmtId="166" fontId="45" fillId="2" borderId="7" xfId="177" applyNumberFormat="1" applyFont="1" applyFill="1" applyBorder="1" applyAlignment="1">
      <alignment horizontal="right" vertical="center"/>
    </xf>
    <xf numFmtId="166" fontId="45" fillId="2" borderId="4" xfId="177" applyNumberFormat="1" applyFont="1" applyFill="1" applyBorder="1" applyAlignment="1">
      <alignment horizontal="right" vertical="center"/>
    </xf>
    <xf numFmtId="0" fontId="42" fillId="2" borderId="108" xfId="0" applyFont="1" applyFill="1" applyBorder="1" applyAlignment="1">
      <alignment horizontal="left" vertical="center" wrapText="1"/>
    </xf>
    <xf numFmtId="3" fontId="42" fillId="2" borderId="47" xfId="1" applyNumberFormat="1" applyFont="1" applyFill="1" applyBorder="1" applyAlignment="1">
      <alignment horizontal="right" vertical="center" wrapText="1"/>
    </xf>
    <xf numFmtId="3" fontId="45" fillId="2" borderId="47" xfId="178" applyNumberFormat="1" applyFont="1" applyFill="1" applyBorder="1" applyAlignment="1">
      <alignment horizontal="right" vertical="center"/>
    </xf>
    <xf numFmtId="3" fontId="45" fillId="2" borderId="48" xfId="178" applyNumberFormat="1" applyFont="1" applyFill="1" applyBorder="1" applyAlignment="1">
      <alignment horizontal="right" vertical="center"/>
    </xf>
    <xf numFmtId="3" fontId="45" fillId="2" borderId="2" xfId="178" applyNumberFormat="1" applyFont="1" applyFill="1" applyBorder="1" applyAlignment="1">
      <alignment horizontal="right" vertical="center"/>
    </xf>
    <xf numFmtId="166" fontId="45" fillId="2" borderId="47" xfId="177" applyNumberFormat="1" applyFont="1" applyFill="1" applyBorder="1" applyAlignment="1">
      <alignment horizontal="right" vertical="center"/>
    </xf>
    <xf numFmtId="166" fontId="45" fillId="2" borderId="5" xfId="177" applyNumberFormat="1" applyFont="1" applyFill="1" applyBorder="1" applyAlignment="1">
      <alignment horizontal="right" vertical="center"/>
    </xf>
    <xf numFmtId="0" fontId="42" fillId="0" borderId="7" xfId="0" applyFont="1" applyBorder="1" applyAlignment="1">
      <alignment horizontal="left" vertical="center" wrapText="1"/>
    </xf>
    <xf numFmtId="0" fontId="42" fillId="3" borderId="7" xfId="0" applyFont="1" applyFill="1" applyBorder="1" applyAlignment="1">
      <alignment horizontal="left" vertical="center" wrapText="1"/>
    </xf>
    <xf numFmtId="0" fontId="42" fillId="3" borderId="8" xfId="0" applyFont="1" applyFill="1" applyBorder="1" applyAlignment="1">
      <alignment horizontal="left" vertical="center" wrapText="1"/>
    </xf>
    <xf numFmtId="0" fontId="42" fillId="2" borderId="6" xfId="0"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8" xfId="0" applyFont="1" applyFill="1" applyBorder="1" applyAlignment="1">
      <alignment horizontal="left" vertical="center" wrapText="1"/>
    </xf>
    <xf numFmtId="3" fontId="42" fillId="2" borderId="8" xfId="1" applyNumberFormat="1" applyFont="1" applyFill="1" applyBorder="1" applyAlignment="1">
      <alignment horizontal="right" vertical="center" wrapText="1"/>
    </xf>
    <xf numFmtId="3" fontId="45" fillId="2" borderId="8" xfId="178" applyNumberFormat="1" applyFont="1" applyFill="1" applyBorder="1" applyAlignment="1">
      <alignment horizontal="right" vertical="center"/>
    </xf>
    <xf numFmtId="3" fontId="45" fillId="2" borderId="32" xfId="178" applyNumberFormat="1" applyFont="1" applyFill="1" applyBorder="1" applyAlignment="1">
      <alignment horizontal="right" vertical="center"/>
    </xf>
    <xf numFmtId="3" fontId="45" fillId="2" borderId="25" xfId="178" applyNumberFormat="1" applyFont="1" applyFill="1" applyBorder="1" applyAlignment="1">
      <alignment horizontal="right" vertical="center"/>
    </xf>
    <xf numFmtId="166" fontId="45" fillId="2" borderId="8" xfId="177" applyNumberFormat="1" applyFont="1" applyFill="1" applyBorder="1" applyAlignment="1">
      <alignment horizontal="right" vertical="center"/>
    </xf>
    <xf numFmtId="166" fontId="45" fillId="2" borderId="22" xfId="177" applyNumberFormat="1" applyFont="1" applyFill="1" applyBorder="1" applyAlignment="1">
      <alignment horizontal="right" vertical="center"/>
    </xf>
    <xf numFmtId="0" fontId="32" fillId="0" borderId="0" xfId="0" applyFont="1" applyAlignment="1">
      <alignment vertical="center"/>
    </xf>
    <xf numFmtId="0" fontId="32" fillId="0" borderId="0" xfId="0" applyFont="1" applyAlignment="1">
      <alignment horizontal="center" vertical="center"/>
    </xf>
    <xf numFmtId="0" fontId="51" fillId="0" borderId="0" xfId="1" applyFont="1" applyAlignment="1">
      <alignment vertical="center"/>
    </xf>
    <xf numFmtId="0" fontId="51" fillId="0" borderId="0" xfId="0" applyFont="1" applyAlignment="1">
      <alignment vertical="center"/>
    </xf>
    <xf numFmtId="0" fontId="58" fillId="0" borderId="0" xfId="0" applyFont="1" applyAlignment="1">
      <alignment horizontal="left" vertical="center" wrapText="1"/>
    </xf>
    <xf numFmtId="166" fontId="58" fillId="0" borderId="0" xfId="0" applyNumberFormat="1" applyFont="1" applyAlignment="1">
      <alignment horizontal="right" vertical="center"/>
    </xf>
    <xf numFmtId="4" fontId="58" fillId="0" borderId="0" xfId="0" applyNumberFormat="1" applyFont="1" applyAlignment="1">
      <alignment horizontal="right" vertical="center"/>
    </xf>
    <xf numFmtId="0" fontId="49" fillId="0" borderId="0" xfId="0" applyFont="1" applyAlignment="1">
      <alignment horizontal="left" vertical="center" wrapText="1"/>
    </xf>
    <xf numFmtId="3" fontId="10" fillId="0" borderId="0" xfId="1" applyNumberFormat="1" applyFont="1" applyAlignment="1">
      <alignment vertical="center"/>
    </xf>
    <xf numFmtId="0" fontId="59" fillId="5" borderId="49" xfId="1" applyFont="1" applyFill="1" applyBorder="1" applyAlignment="1">
      <alignment horizontal="center" vertical="center"/>
    </xf>
    <xf numFmtId="0" fontId="59" fillId="5" borderId="50" xfId="1" applyFont="1" applyFill="1" applyBorder="1" applyAlignment="1">
      <alignment horizontal="center" vertical="center"/>
    </xf>
    <xf numFmtId="0" fontId="10" fillId="5" borderId="49" xfId="1" applyFont="1" applyFill="1" applyBorder="1" applyAlignment="1">
      <alignment vertical="center"/>
    </xf>
    <xf numFmtId="0" fontId="10" fillId="5" borderId="50" xfId="1" applyFont="1" applyFill="1" applyBorder="1" applyAlignment="1">
      <alignment vertical="center"/>
    </xf>
    <xf numFmtId="3" fontId="44" fillId="0" borderId="11" xfId="0" applyNumberFormat="1" applyFont="1" applyBorder="1" applyAlignment="1">
      <alignment horizontal="right" vertical="center"/>
    </xf>
    <xf numFmtId="3" fontId="44" fillId="0" borderId="23" xfId="0" applyNumberFormat="1" applyFont="1" applyBorder="1" applyAlignment="1">
      <alignment horizontal="right" vertical="center"/>
    </xf>
    <xf numFmtId="166" fontId="45" fillId="5" borderId="50" xfId="177" applyNumberFormat="1" applyFont="1" applyFill="1" applyBorder="1" applyAlignment="1">
      <alignment horizontal="right" vertical="center"/>
    </xf>
    <xf numFmtId="0" fontId="10" fillId="5" borderId="49" xfId="0" applyFont="1" applyFill="1" applyBorder="1" applyAlignment="1">
      <alignment vertical="center"/>
    </xf>
    <xf numFmtId="0" fontId="10" fillId="5" borderId="50" xfId="0" applyFont="1" applyFill="1" applyBorder="1" applyAlignment="1">
      <alignment vertical="center"/>
    </xf>
    <xf numFmtId="0" fontId="48" fillId="0" borderId="59" xfId="1" applyFont="1" applyBorder="1" applyAlignment="1">
      <alignment vertical="center" wrapText="1"/>
    </xf>
    <xf numFmtId="0" fontId="42" fillId="2" borderId="19" xfId="1" applyFont="1" applyFill="1" applyBorder="1" applyAlignment="1">
      <alignment vertical="center" wrapText="1"/>
    </xf>
    <xf numFmtId="0" fontId="42" fillId="2" borderId="12" xfId="1" applyFont="1" applyFill="1" applyBorder="1" applyAlignment="1">
      <alignment vertical="center" wrapText="1"/>
    </xf>
    <xf numFmtId="0" fontId="42" fillId="2" borderId="108" xfId="1" applyFont="1" applyFill="1" applyBorder="1" applyAlignment="1">
      <alignment vertical="center" wrapText="1"/>
    </xf>
    <xf numFmtId="0" fontId="30" fillId="7" borderId="42" xfId="0" applyFont="1" applyFill="1" applyBorder="1" applyAlignment="1">
      <alignment horizontal="center" vertical="center" wrapText="1"/>
    </xf>
    <xf numFmtId="0" fontId="42" fillId="3" borderId="20" xfId="0" applyFont="1" applyFill="1" applyBorder="1" applyAlignment="1">
      <alignment vertical="center" wrapText="1"/>
    </xf>
    <xf numFmtId="3" fontId="42" fillId="2" borderId="46" xfId="1" applyNumberFormat="1" applyFont="1" applyFill="1" applyBorder="1" applyAlignment="1">
      <alignment horizontal="right" vertical="center" wrapText="1"/>
    </xf>
    <xf numFmtId="3" fontId="45" fillId="2" borderId="41" xfId="178" applyNumberFormat="1" applyFont="1" applyFill="1" applyBorder="1" applyAlignment="1">
      <alignment horizontal="right" vertical="center"/>
    </xf>
    <xf numFmtId="166" fontId="45" fillId="2" borderId="41" xfId="177" applyNumberFormat="1" applyFont="1" applyFill="1" applyBorder="1" applyAlignment="1">
      <alignment horizontal="right" vertical="center"/>
    </xf>
    <xf numFmtId="0" fontId="9" fillId="0" borderId="0" xfId="0" applyFont="1" applyAlignment="1">
      <alignment vertical="center"/>
    </xf>
    <xf numFmtId="0" fontId="41" fillId="0" borderId="0" xfId="0" applyFont="1" applyAlignment="1">
      <alignment horizontal="center" vertical="center"/>
    </xf>
    <xf numFmtId="0" fontId="42" fillId="0" borderId="66" xfId="0" applyFont="1" applyBorder="1" applyAlignment="1">
      <alignment horizontal="left" vertical="center" wrapText="1"/>
    </xf>
    <xf numFmtId="0" fontId="42" fillId="3" borderId="66" xfId="0" applyFont="1" applyFill="1" applyBorder="1" applyAlignment="1">
      <alignment horizontal="left" vertical="center" wrapText="1"/>
    </xf>
    <xf numFmtId="0" fontId="42" fillId="3" borderId="90" xfId="0" applyFont="1" applyFill="1" applyBorder="1" applyAlignment="1">
      <alignment horizontal="left" vertical="center" wrapText="1"/>
    </xf>
    <xf numFmtId="166" fontId="43" fillId="0" borderId="99" xfId="0" applyNumberFormat="1" applyFont="1" applyBorder="1" applyAlignment="1">
      <alignment horizontal="right" vertical="center"/>
    </xf>
    <xf numFmtId="166" fontId="43" fillId="3" borderId="99" xfId="0" applyNumberFormat="1" applyFont="1" applyFill="1" applyBorder="1" applyAlignment="1">
      <alignment horizontal="right" vertical="center"/>
    </xf>
    <xf numFmtId="166" fontId="43" fillId="3" borderId="100" xfId="0" applyNumberFormat="1" applyFont="1" applyFill="1" applyBorder="1" applyAlignment="1">
      <alignment horizontal="right" vertical="center"/>
    </xf>
    <xf numFmtId="166" fontId="43" fillId="2" borderId="72" xfId="0" applyNumberFormat="1" applyFont="1" applyFill="1" applyBorder="1" applyAlignment="1">
      <alignment horizontal="right" vertical="center" wrapText="1"/>
    </xf>
    <xf numFmtId="166" fontId="43" fillId="2" borderId="70" xfId="0" applyNumberFormat="1" applyFont="1" applyFill="1" applyBorder="1" applyAlignment="1">
      <alignment horizontal="right" vertical="center" wrapText="1"/>
    </xf>
    <xf numFmtId="166" fontId="43" fillId="2" borderId="102" xfId="0" applyNumberFormat="1" applyFont="1" applyFill="1" applyBorder="1" applyAlignment="1">
      <alignment horizontal="right" vertical="center"/>
    </xf>
    <xf numFmtId="166" fontId="44" fillId="0" borderId="9" xfId="0" applyNumberFormat="1" applyFont="1" applyBorder="1" applyAlignment="1">
      <alignment horizontal="right" vertical="center"/>
    </xf>
    <xf numFmtId="166" fontId="44" fillId="3" borderId="9" xfId="0" applyNumberFormat="1" applyFont="1" applyFill="1" applyBorder="1" applyAlignment="1">
      <alignment horizontal="right" vertical="center"/>
    </xf>
    <xf numFmtId="166" fontId="44" fillId="3" borderId="13" xfId="0" applyNumberFormat="1" applyFont="1" applyFill="1" applyBorder="1" applyAlignment="1">
      <alignment horizontal="right" vertical="center"/>
    </xf>
    <xf numFmtId="166" fontId="42" fillId="2" borderId="18" xfId="0" applyNumberFormat="1" applyFont="1" applyFill="1" applyBorder="1" applyAlignment="1">
      <alignment horizontal="right" vertical="center" wrapText="1"/>
    </xf>
    <xf numFmtId="166" fontId="42" fillId="2" borderId="9" xfId="0" applyNumberFormat="1" applyFont="1" applyFill="1" applyBorder="1" applyAlignment="1">
      <alignment horizontal="right" vertical="center" wrapText="1"/>
    </xf>
    <xf numFmtId="166" fontId="44" fillId="2" borderId="86" xfId="0" applyNumberFormat="1" applyFont="1" applyFill="1" applyBorder="1" applyAlignment="1">
      <alignment horizontal="right" vertical="center"/>
    </xf>
    <xf numFmtId="166" fontId="44" fillId="2" borderId="81" xfId="0" applyNumberFormat="1" applyFont="1" applyFill="1" applyBorder="1" applyAlignment="1">
      <alignment horizontal="right" vertical="center"/>
    </xf>
    <xf numFmtId="166" fontId="44" fillId="2" borderId="77" xfId="0" applyNumberFormat="1" applyFont="1" applyFill="1" applyBorder="1" applyAlignment="1">
      <alignment horizontal="right" vertical="center"/>
    </xf>
    <xf numFmtId="166" fontId="43" fillId="0" borderId="9" xfId="0" applyNumberFormat="1" applyFont="1" applyBorder="1" applyAlignment="1">
      <alignment horizontal="right" vertical="center"/>
    </xf>
    <xf numFmtId="166" fontId="43" fillId="3" borderId="9" xfId="0" applyNumberFormat="1" applyFont="1" applyFill="1" applyBorder="1" applyAlignment="1">
      <alignment horizontal="right" vertical="center"/>
    </xf>
    <xf numFmtId="166" fontId="43" fillId="3" borderId="13" xfId="0" applyNumberFormat="1" applyFont="1" applyFill="1" applyBorder="1" applyAlignment="1">
      <alignment horizontal="right" vertical="center"/>
    </xf>
    <xf numFmtId="166" fontId="43" fillId="2" borderId="18" xfId="0" applyNumberFormat="1" applyFont="1" applyFill="1" applyBorder="1" applyAlignment="1">
      <alignment horizontal="right" vertical="center" wrapText="1"/>
    </xf>
    <xf numFmtId="166" fontId="43" fillId="2" borderId="9" xfId="0" applyNumberFormat="1" applyFont="1" applyFill="1" applyBorder="1" applyAlignment="1">
      <alignment horizontal="right" vertical="center" wrapText="1"/>
    </xf>
    <xf numFmtId="0" fontId="30" fillId="7" borderId="40" xfId="0" applyFont="1" applyFill="1" applyBorder="1" applyAlignment="1">
      <alignment horizontal="center" vertical="center" wrapText="1"/>
    </xf>
    <xf numFmtId="166" fontId="44" fillId="2" borderId="46" xfId="0" applyNumberFormat="1" applyFont="1" applyFill="1" applyBorder="1" applyAlignment="1">
      <alignment horizontal="right" vertical="center"/>
    </xf>
    <xf numFmtId="166" fontId="43" fillId="2" borderId="46" xfId="0" applyNumberFormat="1" applyFont="1" applyFill="1" applyBorder="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49" fontId="38" fillId="2" borderId="0" xfId="0" applyNumberFormat="1" applyFont="1" applyFill="1" applyAlignment="1">
      <alignment horizontal="center" vertical="center" readingOrder="1"/>
    </xf>
    <xf numFmtId="49" fontId="37" fillId="2" borderId="41" xfId="0" applyNumberFormat="1" applyFont="1" applyFill="1" applyBorder="1" applyAlignment="1">
      <alignment horizontal="center" vertical="center" wrapText="1" readingOrder="1"/>
    </xf>
    <xf numFmtId="0" fontId="68" fillId="0" borderId="0" xfId="179" applyFont="1" applyAlignment="1">
      <alignment vertical="center"/>
    </xf>
    <xf numFmtId="3" fontId="44" fillId="0" borderId="7" xfId="0" quotePrefix="1" applyNumberFormat="1" applyFont="1" applyBorder="1" applyAlignment="1">
      <alignment horizontal="right" vertical="center"/>
    </xf>
    <xf numFmtId="49" fontId="37" fillId="2" borderId="10" xfId="0" applyNumberFormat="1" applyFont="1" applyFill="1" applyBorder="1" applyAlignment="1">
      <alignment horizontal="center" vertical="center" wrapText="1" readingOrder="1"/>
    </xf>
    <xf numFmtId="3" fontId="43" fillId="0" borderId="7" xfId="0" applyNumberFormat="1" applyFont="1" applyBorder="1" applyAlignment="1">
      <alignment horizontal="right" vertical="center"/>
    </xf>
    <xf numFmtId="3" fontId="43" fillId="3" borderId="7" xfId="0" applyNumberFormat="1" applyFont="1" applyFill="1" applyBorder="1" applyAlignment="1">
      <alignment horizontal="right" vertical="center"/>
    </xf>
    <xf numFmtId="3" fontId="43" fillId="3" borderId="8" xfId="0" applyNumberFormat="1" applyFont="1" applyFill="1" applyBorder="1" applyAlignment="1">
      <alignment horizontal="right" vertical="center"/>
    </xf>
    <xf numFmtId="3" fontId="42" fillId="2" borderId="91" xfId="1" applyNumberFormat="1" applyFont="1" applyFill="1" applyBorder="1" applyAlignment="1">
      <alignment horizontal="right" vertical="center" wrapText="1"/>
    </xf>
    <xf numFmtId="3" fontId="42" fillId="2" borderId="94" xfId="1" applyNumberFormat="1" applyFont="1" applyFill="1" applyBorder="1" applyAlignment="1">
      <alignment horizontal="right" vertical="center" wrapText="1"/>
    </xf>
    <xf numFmtId="0" fontId="31" fillId="6" borderId="22"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42" fillId="0" borderId="66" xfId="1" applyFont="1" applyBorder="1" applyAlignment="1">
      <alignment vertical="center" wrapText="1"/>
    </xf>
    <xf numFmtId="0" fontId="42" fillId="3" borderId="66" xfId="1" applyFont="1" applyFill="1" applyBorder="1" applyAlignment="1">
      <alignment vertical="center" wrapText="1"/>
    </xf>
    <xf numFmtId="0" fontId="42" fillId="3" borderId="90" xfId="1" applyFont="1" applyFill="1" applyBorder="1" applyAlignment="1">
      <alignment vertical="center" wrapText="1"/>
    </xf>
    <xf numFmtId="10" fontId="31" fillId="6" borderId="68" xfId="0" applyNumberFormat="1" applyFont="1" applyFill="1" applyBorder="1" applyAlignment="1">
      <alignment horizontal="center" vertical="center" wrapText="1"/>
    </xf>
    <xf numFmtId="3" fontId="31" fillId="6" borderId="40" xfId="0" applyNumberFormat="1" applyFont="1" applyFill="1" applyBorder="1" applyAlignment="1">
      <alignment horizontal="center" vertical="center" wrapText="1"/>
    </xf>
    <xf numFmtId="3" fontId="31" fillId="6" borderId="57" xfId="0" applyNumberFormat="1" applyFont="1" applyFill="1" applyBorder="1" applyAlignment="1">
      <alignment horizontal="center" vertical="center" wrapText="1"/>
    </xf>
    <xf numFmtId="3" fontId="42" fillId="0" borderId="9" xfId="1" applyNumberFormat="1" applyFont="1" applyBorder="1" applyAlignment="1">
      <alignment horizontal="right" vertical="center" wrapText="1"/>
    </xf>
    <xf numFmtId="171" fontId="42" fillId="0" borderId="30" xfId="1" applyNumberFormat="1" applyFont="1" applyBorder="1" applyAlignment="1">
      <alignment horizontal="right" vertical="center" wrapText="1"/>
    </xf>
    <xf numFmtId="3" fontId="42" fillId="3" borderId="9" xfId="1" applyNumberFormat="1" applyFont="1" applyFill="1" applyBorder="1" applyAlignment="1">
      <alignment horizontal="right" vertical="center" wrapText="1"/>
    </xf>
    <xf numFmtId="171" fontId="42" fillId="3" borderId="30" xfId="1" applyNumberFormat="1" applyFont="1" applyFill="1" applyBorder="1" applyAlignment="1">
      <alignment horizontal="right" vertical="center" wrapText="1"/>
    </xf>
    <xf numFmtId="171" fontId="42" fillId="2" borderId="31" xfId="1" applyNumberFormat="1" applyFont="1" applyFill="1" applyBorder="1" applyAlignment="1">
      <alignment horizontal="right" vertical="center" wrapText="1"/>
    </xf>
    <xf numFmtId="171" fontId="42" fillId="2" borderId="30" xfId="1" applyNumberFormat="1" applyFont="1" applyFill="1" applyBorder="1" applyAlignment="1">
      <alignment horizontal="right" vertical="center" wrapText="1"/>
    </xf>
    <xf numFmtId="171" fontId="42" fillId="2" borderId="96" xfId="1" applyNumberFormat="1" applyFont="1" applyFill="1" applyBorder="1" applyAlignment="1">
      <alignment horizontal="right" vertical="center" wrapText="1"/>
    </xf>
    <xf numFmtId="2" fontId="31" fillId="6" borderId="35" xfId="113" applyNumberFormat="1" applyFont="1" applyFill="1" applyBorder="1" applyAlignment="1">
      <alignment horizontal="center" vertical="center" wrapText="1"/>
    </xf>
    <xf numFmtId="3" fontId="45" fillId="0" borderId="9" xfId="177" applyNumberFormat="1" applyFont="1" applyBorder="1" applyAlignment="1">
      <alignment horizontal="right" vertical="center"/>
    </xf>
    <xf numFmtId="166" fontId="45" fillId="0" borderId="12" xfId="177" applyNumberFormat="1" applyFont="1" applyBorder="1" applyAlignment="1">
      <alignment horizontal="right" vertical="center"/>
    </xf>
    <xf numFmtId="3" fontId="45" fillId="3" borderId="9" xfId="177" applyNumberFormat="1" applyFont="1" applyFill="1" applyBorder="1" applyAlignment="1">
      <alignment horizontal="right" vertical="center"/>
    </xf>
    <xf numFmtId="166" fontId="45" fillId="3" borderId="12" xfId="177" applyNumberFormat="1" applyFont="1" applyFill="1" applyBorder="1" applyAlignment="1">
      <alignment horizontal="right" vertical="center"/>
    </xf>
    <xf numFmtId="3" fontId="45" fillId="3" borderId="12" xfId="177" applyNumberFormat="1" applyFont="1" applyFill="1" applyBorder="1" applyAlignment="1">
      <alignment horizontal="right" vertical="center"/>
    </xf>
    <xf numFmtId="3" fontId="45" fillId="0" borderId="9" xfId="217" applyNumberFormat="1" applyFont="1" applyBorder="1" applyAlignment="1">
      <alignment horizontal="right" vertical="center"/>
    </xf>
    <xf numFmtId="3" fontId="45" fillId="2" borderId="18" xfId="177" applyNumberFormat="1" applyFont="1" applyFill="1" applyBorder="1" applyAlignment="1">
      <alignment horizontal="right" vertical="center"/>
    </xf>
    <xf numFmtId="166" fontId="45" fillId="2" borderId="19" xfId="177" applyNumberFormat="1" applyFont="1" applyFill="1" applyBorder="1" applyAlignment="1">
      <alignment horizontal="right" vertical="center"/>
    </xf>
    <xf numFmtId="3" fontId="45" fillId="2" borderId="9" xfId="177" applyNumberFormat="1" applyFont="1" applyFill="1" applyBorder="1" applyAlignment="1">
      <alignment horizontal="right" vertical="center"/>
    </xf>
    <xf numFmtId="166" fontId="45" fillId="2" borderId="12" xfId="177" applyNumberFormat="1" applyFont="1" applyFill="1" applyBorder="1" applyAlignment="1">
      <alignment horizontal="right" vertical="center"/>
    </xf>
    <xf numFmtId="3" fontId="45" fillId="2" borderId="94" xfId="178" applyNumberFormat="1" applyFont="1" applyFill="1" applyBorder="1" applyAlignment="1">
      <alignment horizontal="right" vertical="center"/>
    </xf>
    <xf numFmtId="166" fontId="45" fillId="2" borderId="92" xfId="177" applyNumberFormat="1" applyFont="1" applyFill="1" applyBorder="1" applyAlignment="1">
      <alignment horizontal="right" vertical="center"/>
    </xf>
    <xf numFmtId="10" fontId="31" fillId="6" borderId="35" xfId="0" applyNumberFormat="1" applyFont="1" applyFill="1" applyBorder="1" applyAlignment="1">
      <alignment horizontal="center" vertical="center" wrapText="1"/>
    </xf>
    <xf numFmtId="3" fontId="45" fillId="2" borderId="19" xfId="177" applyNumberFormat="1" applyFont="1" applyFill="1" applyBorder="1" applyAlignment="1">
      <alignment horizontal="right" vertical="center"/>
    </xf>
    <xf numFmtId="3" fontId="45" fillId="2" borderId="12" xfId="177" applyNumberFormat="1" applyFont="1" applyFill="1" applyBorder="1" applyAlignment="1">
      <alignment horizontal="right" vertical="center"/>
    </xf>
    <xf numFmtId="3" fontId="44" fillId="0" borderId="19" xfId="0" applyNumberFormat="1" applyFont="1" applyBorder="1" applyAlignment="1">
      <alignment horizontal="right" vertical="center"/>
    </xf>
    <xf numFmtId="3" fontId="44" fillId="3" borderId="12" xfId="0" applyNumberFormat="1" applyFont="1" applyFill="1" applyBorder="1" applyAlignment="1">
      <alignment horizontal="right" vertical="center"/>
    </xf>
    <xf numFmtId="3" fontId="44" fillId="0" borderId="12" xfId="0" applyNumberFormat="1" applyFont="1" applyBorder="1" applyAlignment="1">
      <alignment horizontal="right" vertical="center"/>
    </xf>
    <xf numFmtId="3" fontId="44" fillId="3" borderId="20" xfId="0" applyNumberFormat="1" applyFont="1" applyFill="1" applyBorder="1" applyAlignment="1">
      <alignment horizontal="right" vertical="center"/>
    </xf>
    <xf numFmtId="3" fontId="45" fillId="2" borderId="108" xfId="178" applyNumberFormat="1" applyFont="1" applyFill="1" applyBorder="1" applyAlignment="1">
      <alignment horizontal="right" vertical="center"/>
    </xf>
    <xf numFmtId="0" fontId="57" fillId="0" borderId="0" xfId="179" applyFont="1" applyAlignment="1">
      <alignment vertical="top"/>
    </xf>
    <xf numFmtId="0" fontId="34" fillId="0" borderId="0" xfId="0" applyFont="1"/>
    <xf numFmtId="0" fontId="7" fillId="0" borderId="0" xfId="0" applyFont="1"/>
    <xf numFmtId="0" fontId="34" fillId="7" borderId="42" xfId="1" applyFont="1" applyFill="1" applyBorder="1" applyAlignment="1">
      <alignment horizontal="center" vertical="center" wrapText="1"/>
    </xf>
    <xf numFmtId="0" fontId="34" fillId="7" borderId="0" xfId="1" applyFont="1" applyFill="1" applyAlignment="1">
      <alignment horizontal="center" vertical="center" wrapText="1"/>
    </xf>
    <xf numFmtId="0" fontId="34" fillId="7" borderId="37" xfId="1" applyFont="1" applyFill="1" applyBorder="1" applyAlignment="1">
      <alignment horizontal="center" vertical="center" wrapText="1"/>
    </xf>
    <xf numFmtId="0" fontId="34" fillId="7" borderId="51" xfId="1" applyFont="1" applyFill="1" applyBorder="1" applyAlignment="1">
      <alignment horizontal="center" vertical="center" wrapText="1"/>
    </xf>
    <xf numFmtId="0" fontId="34" fillId="7" borderId="44" xfId="1" applyFont="1" applyFill="1" applyBorder="1" applyAlignment="1">
      <alignment horizontal="center" vertical="center" wrapText="1"/>
    </xf>
    <xf numFmtId="0" fontId="34" fillId="7" borderId="24" xfId="1" applyFont="1" applyFill="1" applyBorder="1" applyAlignment="1">
      <alignment horizontal="center" vertical="center" wrapText="1"/>
    </xf>
    <xf numFmtId="0" fontId="42" fillId="0" borderId="12" xfId="0" applyFont="1" applyBorder="1" applyAlignment="1">
      <alignment horizontal="left" wrapText="1"/>
    </xf>
    <xf numFmtId="0" fontId="42" fillId="3" borderId="12" xfId="0" applyFont="1" applyFill="1" applyBorder="1" applyAlignment="1">
      <alignment horizontal="left" wrapText="1"/>
    </xf>
    <xf numFmtId="3" fontId="45" fillId="2" borderId="92" xfId="178" applyNumberFormat="1" applyFont="1" applyFill="1" applyBorder="1" applyAlignment="1">
      <alignment horizontal="right" vertical="center"/>
    </xf>
    <xf numFmtId="0" fontId="30" fillId="7" borderId="12" xfId="1" applyFont="1" applyFill="1" applyBorder="1" applyAlignment="1">
      <alignment horizontal="center" vertical="center" wrapText="1"/>
    </xf>
    <xf numFmtId="0" fontId="34" fillId="7" borderId="54" xfId="0" applyFont="1" applyFill="1" applyBorder="1" applyAlignment="1">
      <alignment horizontal="center" vertical="center" wrapText="1"/>
    </xf>
    <xf numFmtId="0" fontId="34" fillId="7" borderId="44" xfId="0" applyFont="1" applyFill="1" applyBorder="1" applyAlignment="1">
      <alignment horizontal="center" vertical="center" wrapText="1"/>
    </xf>
    <xf numFmtId="0" fontId="34" fillId="7" borderId="37" xfId="0" applyFont="1" applyFill="1" applyBorder="1" applyAlignment="1">
      <alignment horizontal="center" vertical="center" wrapText="1"/>
    </xf>
    <xf numFmtId="0" fontId="34" fillId="7" borderId="24" xfId="0" applyFont="1" applyFill="1" applyBorder="1" applyAlignment="1">
      <alignment horizontal="center" vertical="center" wrapText="1"/>
    </xf>
    <xf numFmtId="0" fontId="42" fillId="3" borderId="20" xfId="0" applyFont="1" applyFill="1" applyBorder="1" applyAlignment="1">
      <alignment horizontal="left" wrapText="1"/>
    </xf>
    <xf numFmtId="0" fontId="19" fillId="0" borderId="0" xfId="222"/>
    <xf numFmtId="0" fontId="7" fillId="6" borderId="38" xfId="0" applyFont="1" applyFill="1" applyBorder="1" applyAlignment="1">
      <alignment horizontal="center" vertical="center" wrapText="1"/>
    </xf>
    <xf numFmtId="0" fontId="7" fillId="6" borderId="122"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42" fillId="0" borderId="12" xfId="0" applyFont="1" applyBorder="1" applyAlignment="1">
      <alignment vertical="center" wrapText="1"/>
    </xf>
    <xf numFmtId="0" fontId="42" fillId="3" borderId="12" xfId="0" applyFont="1" applyFill="1" applyBorder="1" applyAlignment="1">
      <alignment vertical="center" wrapText="1"/>
    </xf>
    <xf numFmtId="0" fontId="42" fillId="2" borderId="19" xfId="0" applyFont="1" applyFill="1" applyBorder="1" applyAlignment="1">
      <alignment vertical="center" wrapText="1"/>
    </xf>
    <xf numFmtId="0" fontId="42" fillId="2" borderId="12" xfId="0" applyFont="1" applyFill="1" applyBorder="1" applyAlignment="1">
      <alignment vertical="center" wrapText="1"/>
    </xf>
    <xf numFmtId="166" fontId="71" fillId="0" borderId="0" xfId="0" applyNumberFormat="1" applyFont="1" applyAlignment="1">
      <alignment horizontal="right" vertical="center"/>
    </xf>
    <xf numFmtId="0" fontId="21" fillId="0" borderId="0" xfId="1"/>
    <xf numFmtId="0" fontId="7" fillId="0" borderId="0" xfId="1" applyFont="1"/>
    <xf numFmtId="0" fontId="42" fillId="2" borderId="19" xfId="0" applyFont="1" applyFill="1" applyBorder="1" applyAlignment="1">
      <alignment horizontal="left" wrapText="1"/>
    </xf>
    <xf numFmtId="0" fontId="42" fillId="2" borderId="12" xfId="0" applyFont="1" applyFill="1" applyBorder="1" applyAlignment="1">
      <alignment horizontal="left" wrapText="1"/>
    </xf>
    <xf numFmtId="0" fontId="42" fillId="2" borderId="108" xfId="0" applyFont="1" applyFill="1" applyBorder="1" applyAlignment="1">
      <alignment horizontal="left" wrapText="1"/>
    </xf>
    <xf numFmtId="0" fontId="7" fillId="0" borderId="0" xfId="0" applyFont="1" applyAlignment="1">
      <alignment vertical="center"/>
    </xf>
    <xf numFmtId="165" fontId="7" fillId="0" borderId="0" xfId="0" applyNumberFormat="1" applyFont="1" applyAlignment="1">
      <alignment vertical="center"/>
    </xf>
    <xf numFmtId="0" fontId="41" fillId="0" borderId="0" xfId="0" applyFont="1" applyAlignment="1">
      <alignment horizontal="center"/>
    </xf>
    <xf numFmtId="0" fontId="34" fillId="7" borderId="35" xfId="0" applyFont="1" applyFill="1" applyBorder="1" applyAlignment="1">
      <alignment horizontal="center" vertical="center"/>
    </xf>
    <xf numFmtId="0" fontId="34" fillId="7" borderId="40" xfId="0" applyFont="1" applyFill="1" applyBorder="1" applyAlignment="1">
      <alignment horizontal="center" vertical="center" wrapText="1"/>
    </xf>
    <xf numFmtId="49" fontId="37" fillId="2" borderId="48" xfId="0" applyNumberFormat="1" applyFont="1" applyFill="1" applyBorder="1" applyAlignment="1">
      <alignment horizontal="center" vertical="center" wrapText="1" readingOrder="1"/>
    </xf>
    <xf numFmtId="0" fontId="6" fillId="0" borderId="0" xfId="0" applyFont="1" applyAlignment="1">
      <alignment vertical="center"/>
    </xf>
    <xf numFmtId="0" fontId="6" fillId="0" borderId="0" xfId="1" applyFont="1" applyAlignment="1">
      <alignment vertical="center"/>
    </xf>
    <xf numFmtId="49" fontId="38" fillId="3" borderId="1" xfId="0" applyNumberFormat="1" applyFont="1" applyFill="1" applyBorder="1" applyAlignment="1">
      <alignment horizontal="center" vertical="center" readingOrder="1"/>
    </xf>
    <xf numFmtId="0" fontId="47" fillId="0" borderId="0" xfId="0" applyFont="1" applyAlignment="1">
      <alignment horizontal="left" vertical="center" wrapText="1"/>
    </xf>
    <xf numFmtId="0" fontId="37" fillId="2" borderId="104" xfId="0" applyFont="1" applyFill="1" applyBorder="1" applyAlignment="1">
      <alignment horizontal="left" vertical="center" wrapText="1" readingOrder="1"/>
    </xf>
    <xf numFmtId="0" fontId="40" fillId="0" borderId="0" xfId="220" applyBorder="1" applyAlignment="1">
      <alignment vertical="center"/>
    </xf>
    <xf numFmtId="0" fontId="0" fillId="0" borderId="0" xfId="0"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5" borderId="0" xfId="1" applyFont="1" applyFill="1" applyAlignment="1">
      <alignment vertical="center"/>
    </xf>
    <xf numFmtId="0" fontId="4" fillId="0" borderId="0" xfId="216" applyFont="1" applyAlignment="1">
      <alignment vertical="center"/>
    </xf>
    <xf numFmtId="0" fontId="4" fillId="0" borderId="0" xfId="216" applyFont="1" applyAlignment="1">
      <alignment horizontal="center" vertical="center"/>
    </xf>
    <xf numFmtId="0" fontId="4" fillId="0" borderId="0" xfId="216" applyFont="1" applyAlignment="1">
      <alignment horizontal="left" vertical="center"/>
    </xf>
    <xf numFmtId="49" fontId="38" fillId="2" borderId="44" xfId="0" applyNumberFormat="1" applyFont="1" applyFill="1" applyBorder="1" applyAlignment="1">
      <alignment horizontal="center" vertical="center" readingOrder="1"/>
    </xf>
    <xf numFmtId="0" fontId="37" fillId="2" borderId="33" xfId="0" applyFont="1" applyFill="1" applyBorder="1" applyAlignment="1">
      <alignment horizontal="left" vertical="center" wrapText="1" readingOrder="1"/>
    </xf>
    <xf numFmtId="0" fontId="4" fillId="0" borderId="21" xfId="0" applyFont="1" applyBorder="1" applyAlignment="1">
      <alignment vertical="center"/>
    </xf>
    <xf numFmtId="49" fontId="38" fillId="3" borderId="0" xfId="0" applyNumberFormat="1" applyFont="1" applyFill="1" applyBorder="1" applyAlignment="1">
      <alignment horizontal="center" vertical="center" readingOrder="1"/>
    </xf>
    <xf numFmtId="0" fontId="4" fillId="0" borderId="21" xfId="0" applyFont="1" applyBorder="1" applyAlignment="1">
      <alignment horizontal="center" vertical="center"/>
    </xf>
    <xf numFmtId="0" fontId="37" fillId="3" borderId="0" xfId="0" applyFont="1" applyFill="1" applyBorder="1" applyAlignment="1">
      <alignment horizontal="left" vertical="center" wrapText="1" readingOrder="1"/>
    </xf>
    <xf numFmtId="0" fontId="54" fillId="2" borderId="33" xfId="0" applyFont="1" applyFill="1" applyBorder="1" applyAlignment="1">
      <alignment horizontal="center" vertical="center" wrapText="1" readingOrder="1"/>
    </xf>
    <xf numFmtId="0" fontId="54" fillId="2" borderId="36" xfId="0" applyFont="1" applyFill="1" applyBorder="1" applyAlignment="1">
      <alignment horizontal="center" vertical="center" wrapText="1" readingOrder="1"/>
    </xf>
    <xf numFmtId="0" fontId="54" fillId="2" borderId="44" xfId="0" quotePrefix="1" applyFont="1" applyFill="1" applyBorder="1" applyAlignment="1">
      <alignment horizontal="center" vertical="center" wrapText="1" readingOrder="1"/>
    </xf>
    <xf numFmtId="0" fontId="54" fillId="2" borderId="45" xfId="0" quotePrefix="1" applyFont="1" applyFill="1" applyBorder="1" applyAlignment="1">
      <alignment horizontal="center" vertical="center" wrapText="1" readingOrder="1"/>
    </xf>
    <xf numFmtId="49" fontId="67" fillId="3" borderId="33" xfId="179" applyNumberFormat="1" applyFont="1" applyFill="1" applyBorder="1" applyAlignment="1">
      <alignment horizontal="left" vertical="center" wrapText="1" readingOrder="1"/>
    </xf>
    <xf numFmtId="49" fontId="67" fillId="2" borderId="33" xfId="179" applyNumberFormat="1" applyFont="1" applyFill="1" applyBorder="1" applyAlignment="1">
      <alignment vertical="center" wrapText="1" readingOrder="1"/>
    </xf>
    <xf numFmtId="49" fontId="67" fillId="3" borderId="36" xfId="179" applyNumberFormat="1" applyFont="1" applyFill="1" applyBorder="1" applyAlignment="1">
      <alignment horizontal="left" vertical="center" wrapText="1" readingOrder="1"/>
    </xf>
    <xf numFmtId="49" fontId="67" fillId="2" borderId="4" xfId="179" applyNumberFormat="1" applyFont="1" applyFill="1" applyBorder="1" applyAlignment="1">
      <alignment horizontal="left" vertical="center" wrapText="1" readingOrder="1"/>
    </xf>
    <xf numFmtId="49" fontId="67" fillId="3" borderId="104" xfId="179" applyNumberFormat="1" applyFont="1" applyFill="1" applyBorder="1" applyAlignment="1">
      <alignment horizontal="left" vertical="center" wrapText="1" readingOrder="1"/>
    </xf>
    <xf numFmtId="49" fontId="39" fillId="2" borderId="10" xfId="179" applyNumberFormat="1" applyFont="1" applyFill="1" applyBorder="1" applyAlignment="1">
      <alignment horizontal="left" vertical="center" wrapText="1" readingOrder="1"/>
    </xf>
    <xf numFmtId="49" fontId="39" fillId="3" borderId="107" xfId="179" applyNumberFormat="1" applyFont="1" applyFill="1" applyBorder="1" applyAlignment="1">
      <alignment horizontal="left" vertical="center" wrapText="1" readingOrder="1"/>
    </xf>
    <xf numFmtId="49" fontId="37" fillId="9" borderId="107" xfId="0" applyNumberFormat="1" applyFont="1" applyFill="1" applyBorder="1" applyAlignment="1">
      <alignment horizontal="left" vertical="center" wrapText="1" readingOrder="1"/>
    </xf>
    <xf numFmtId="49" fontId="37" fillId="2" borderId="41" xfId="0" applyNumberFormat="1" applyFont="1" applyFill="1" applyBorder="1" applyAlignment="1">
      <alignment horizontal="left" vertical="center" wrapText="1" readingOrder="1"/>
    </xf>
    <xf numFmtId="49" fontId="37" fillId="3" borderId="24" xfId="0" applyNumberFormat="1" applyFont="1" applyFill="1" applyBorder="1" applyAlignment="1">
      <alignment horizontal="left" vertical="center" wrapText="1" readingOrder="1"/>
    </xf>
    <xf numFmtId="49" fontId="39" fillId="2" borderId="24" xfId="179" applyNumberFormat="1" applyFont="1" applyFill="1" applyBorder="1" applyAlignment="1">
      <alignment horizontal="left" vertical="center" wrapText="1" readingOrder="1"/>
    </xf>
    <xf numFmtId="49" fontId="40" fillId="3" borderId="14" xfId="179" applyNumberFormat="1" applyFont="1" applyFill="1" applyBorder="1" applyAlignment="1">
      <alignment horizontal="left" vertical="center" wrapText="1" readingOrder="1"/>
    </xf>
    <xf numFmtId="0" fontId="37" fillId="2" borderId="10" xfId="0" applyFont="1" applyFill="1" applyBorder="1" applyAlignment="1">
      <alignment horizontal="left" vertical="center" wrapText="1" readingOrder="1"/>
    </xf>
    <xf numFmtId="0" fontId="37" fillId="3" borderId="24" xfId="0" applyFont="1" applyFill="1" applyBorder="1" applyAlignment="1">
      <alignment horizontal="left" vertical="center" wrapText="1" readingOrder="1"/>
    </xf>
    <xf numFmtId="49" fontId="37" fillId="2" borderId="107" xfId="0" applyNumberFormat="1" applyFont="1" applyFill="1" applyBorder="1" applyAlignment="1">
      <alignment horizontal="left" vertical="center" wrapText="1" readingOrder="1"/>
    </xf>
    <xf numFmtId="0" fontId="37" fillId="2" borderId="24" xfId="0" applyFont="1" applyFill="1" applyBorder="1" applyAlignment="1">
      <alignment horizontal="left" vertical="center" wrapText="1" readingOrder="1"/>
    </xf>
    <xf numFmtId="0" fontId="37" fillId="3" borderId="14" xfId="0" applyFont="1" applyFill="1" applyBorder="1" applyAlignment="1">
      <alignment horizontal="left" vertical="center" wrapText="1" readingOrder="1"/>
    </xf>
    <xf numFmtId="0" fontId="30" fillId="7" borderId="43" xfId="0" applyFont="1" applyFill="1" applyBorder="1" applyAlignment="1">
      <alignment horizontal="center" vertical="center" wrapText="1"/>
    </xf>
    <xf numFmtId="3" fontId="43" fillId="0" borderId="6" xfId="0" applyNumberFormat="1" applyFont="1" applyBorder="1" applyAlignment="1">
      <alignment horizontal="right" vertical="center"/>
    </xf>
    <xf numFmtId="3" fontId="43" fillId="0" borderId="4" xfId="0" applyNumberFormat="1" applyFont="1" applyBorder="1" applyAlignment="1">
      <alignment horizontal="right" vertical="center"/>
    </xf>
    <xf numFmtId="3" fontId="43" fillId="0" borderId="10" xfId="0" applyNumberFormat="1" applyFont="1" applyBorder="1" applyAlignment="1">
      <alignment horizontal="right" vertical="center"/>
    </xf>
    <xf numFmtId="3" fontId="43" fillId="0" borderId="12" xfId="0" applyNumberFormat="1" applyFont="1" applyBorder="1" applyAlignment="1">
      <alignment horizontal="right" vertical="center"/>
    </xf>
    <xf numFmtId="165" fontId="44" fillId="0" borderId="21" xfId="113" applyNumberFormat="1" applyFont="1" applyBorder="1" applyAlignment="1">
      <alignment horizontal="right" vertical="center"/>
    </xf>
    <xf numFmtId="165" fontId="44" fillId="0" borderId="11" xfId="113" applyNumberFormat="1" applyFont="1" applyBorder="1" applyAlignment="1">
      <alignment horizontal="right" vertical="center"/>
    </xf>
    <xf numFmtId="3" fontId="43" fillId="3" borderId="4" xfId="0" applyNumberFormat="1" applyFont="1" applyFill="1" applyBorder="1" applyAlignment="1">
      <alignment horizontal="right" vertical="center"/>
    </xf>
    <xf numFmtId="3" fontId="43" fillId="3" borderId="10" xfId="0" applyNumberFormat="1" applyFont="1" applyFill="1" applyBorder="1" applyAlignment="1">
      <alignment horizontal="right" vertical="center"/>
    </xf>
    <xf numFmtId="3" fontId="43" fillId="3" borderId="12" xfId="0" applyNumberFormat="1" applyFont="1" applyFill="1" applyBorder="1" applyAlignment="1">
      <alignment horizontal="right" vertical="center"/>
    </xf>
    <xf numFmtId="165" fontId="44" fillId="3" borderId="10" xfId="113" applyNumberFormat="1" applyFont="1" applyFill="1" applyBorder="1" applyAlignment="1">
      <alignment horizontal="right" vertical="center"/>
    </xf>
    <xf numFmtId="165" fontId="44" fillId="0" borderId="10" xfId="113" applyNumberFormat="1" applyFont="1" applyBorder="1" applyAlignment="1">
      <alignment horizontal="right" vertical="center"/>
    </xf>
    <xf numFmtId="165" fontId="44" fillId="3" borderId="14" xfId="113" applyNumberFormat="1" applyFont="1" applyFill="1" applyBorder="1" applyAlignment="1">
      <alignment horizontal="right" vertical="center"/>
    </xf>
    <xf numFmtId="3" fontId="43" fillId="2" borderId="6" xfId="177" applyNumberFormat="1" applyFont="1" applyFill="1" applyBorder="1" applyAlignment="1">
      <alignment horizontal="right" vertical="top"/>
    </xf>
    <xf numFmtId="3" fontId="43" fillId="2" borderId="23" xfId="177" applyNumberFormat="1" applyFont="1" applyFill="1" applyBorder="1" applyAlignment="1">
      <alignment horizontal="right" vertical="top"/>
    </xf>
    <xf numFmtId="3" fontId="43" fillId="2" borderId="11" xfId="177" applyNumberFormat="1" applyFont="1" applyFill="1" applyBorder="1" applyAlignment="1">
      <alignment horizontal="right" vertical="top"/>
    </xf>
    <xf numFmtId="3" fontId="43" fillId="2" borderId="19" xfId="177" applyNumberFormat="1" applyFont="1" applyFill="1" applyBorder="1" applyAlignment="1">
      <alignment horizontal="right" vertical="top"/>
    </xf>
    <xf numFmtId="166" fontId="45" fillId="2" borderId="23" xfId="177" applyNumberFormat="1" applyFont="1" applyFill="1" applyBorder="1" applyAlignment="1">
      <alignment horizontal="right" vertical="top"/>
    </xf>
    <xf numFmtId="166" fontId="45" fillId="2" borderId="11" xfId="177" applyNumberFormat="1" applyFont="1" applyFill="1" applyBorder="1" applyAlignment="1">
      <alignment horizontal="right" vertical="top"/>
    </xf>
    <xf numFmtId="3" fontId="43" fillId="2" borderId="7" xfId="177" applyNumberFormat="1" applyFont="1" applyFill="1" applyBorder="1" applyAlignment="1">
      <alignment horizontal="right" vertical="top"/>
    </xf>
    <xf numFmtId="3" fontId="43" fillId="2" borderId="4" xfId="177" applyNumberFormat="1" applyFont="1" applyFill="1" applyBorder="1" applyAlignment="1">
      <alignment horizontal="right" vertical="top"/>
    </xf>
    <xf numFmtId="3" fontId="43" fillId="2" borderId="10" xfId="177" applyNumberFormat="1" applyFont="1" applyFill="1" applyBorder="1" applyAlignment="1">
      <alignment horizontal="right" vertical="top"/>
    </xf>
    <xf numFmtId="3" fontId="43" fillId="2" borderId="12" xfId="177" applyNumberFormat="1" applyFont="1" applyFill="1" applyBorder="1" applyAlignment="1">
      <alignment horizontal="right" vertical="top"/>
    </xf>
    <xf numFmtId="166" fontId="45" fillId="2" borderId="4" xfId="177" applyNumberFormat="1" applyFont="1" applyFill="1" applyBorder="1" applyAlignment="1">
      <alignment horizontal="right" vertical="top"/>
    </xf>
    <xf numFmtId="166" fontId="45" fillId="2" borderId="10" xfId="177" applyNumberFormat="1" applyFont="1" applyFill="1" applyBorder="1" applyAlignment="1">
      <alignment horizontal="right" vertical="top"/>
    </xf>
    <xf numFmtId="3" fontId="43" fillId="2" borderId="47" xfId="178" applyNumberFormat="1" applyFont="1" applyFill="1" applyBorder="1" applyAlignment="1">
      <alignment horizontal="right" vertical="top"/>
    </xf>
    <xf numFmtId="3" fontId="43" fillId="2" borderId="5" xfId="178" applyNumberFormat="1" applyFont="1" applyFill="1" applyBorder="1" applyAlignment="1">
      <alignment horizontal="right" vertical="top"/>
    </xf>
    <xf numFmtId="3" fontId="43" fillId="2" borderId="41" xfId="178" applyNumberFormat="1" applyFont="1" applyFill="1" applyBorder="1" applyAlignment="1">
      <alignment horizontal="right" vertical="top"/>
    </xf>
    <xf numFmtId="3" fontId="43" fillId="2" borderId="108" xfId="178" applyNumberFormat="1" applyFont="1" applyFill="1" applyBorder="1" applyAlignment="1">
      <alignment horizontal="right" vertical="top"/>
    </xf>
    <xf numFmtId="166" fontId="45" fillId="2" borderId="5" xfId="178" applyNumberFormat="1" applyFont="1" applyFill="1" applyBorder="1" applyAlignment="1">
      <alignment horizontal="right" vertical="top"/>
    </xf>
    <xf numFmtId="166" fontId="45" fillId="2" borderId="41" xfId="178" applyNumberFormat="1" applyFont="1" applyFill="1" applyBorder="1" applyAlignment="1">
      <alignment horizontal="right" vertical="top"/>
    </xf>
    <xf numFmtId="3" fontId="44" fillId="0" borderId="18" xfId="0" applyNumberFormat="1" applyFont="1" applyBorder="1" applyAlignment="1">
      <alignment horizontal="right" vertical="center"/>
    </xf>
    <xf numFmtId="166" fontId="44" fillId="0" borderId="18" xfId="0" applyNumberFormat="1" applyFont="1" applyBorder="1" applyAlignment="1">
      <alignment horizontal="right" vertical="center"/>
    </xf>
    <xf numFmtId="166" fontId="44" fillId="0" borderId="11" xfId="0" applyNumberFormat="1" applyFont="1" applyBorder="1" applyAlignment="1">
      <alignment horizontal="right" vertical="center"/>
    </xf>
    <xf numFmtId="3" fontId="45" fillId="2" borderId="11" xfId="177" applyNumberFormat="1" applyFont="1" applyFill="1" applyBorder="1" applyAlignment="1">
      <alignment horizontal="right" vertical="top"/>
    </xf>
    <xf numFmtId="3" fontId="45" fillId="2" borderId="31" xfId="177" applyNumberFormat="1" applyFont="1" applyFill="1" applyBorder="1" applyAlignment="1">
      <alignment horizontal="right" vertical="top"/>
    </xf>
    <xf numFmtId="166" fontId="45" fillId="2" borderId="18" xfId="177" applyNumberFormat="1" applyFont="1" applyFill="1" applyBorder="1" applyAlignment="1">
      <alignment horizontal="right" vertical="top"/>
    </xf>
    <xf numFmtId="3" fontId="45" fillId="2" borderId="10" xfId="177" applyNumberFormat="1" applyFont="1" applyFill="1" applyBorder="1" applyAlignment="1">
      <alignment horizontal="right" vertical="top"/>
    </xf>
    <xf numFmtId="3" fontId="45" fillId="2" borderId="30" xfId="177" applyNumberFormat="1" applyFont="1" applyFill="1" applyBorder="1" applyAlignment="1">
      <alignment horizontal="right" vertical="top"/>
    </xf>
    <xf numFmtId="166" fontId="45" fillId="2" borderId="9" xfId="177" applyNumberFormat="1" applyFont="1" applyFill="1" applyBorder="1" applyAlignment="1">
      <alignment horizontal="right" vertical="top"/>
    </xf>
    <xf numFmtId="3" fontId="45" fillId="2" borderId="41" xfId="178" applyNumberFormat="1" applyFont="1" applyFill="1" applyBorder="1" applyAlignment="1">
      <alignment horizontal="right" vertical="top"/>
    </xf>
    <xf numFmtId="3" fontId="45" fillId="2" borderId="48" xfId="178" applyNumberFormat="1" applyFont="1" applyFill="1" applyBorder="1" applyAlignment="1">
      <alignment horizontal="right" vertical="top"/>
    </xf>
    <xf numFmtId="166" fontId="45" fillId="2" borderId="46" xfId="178" applyNumberFormat="1" applyFont="1" applyFill="1" applyBorder="1" applyAlignment="1">
      <alignment horizontal="right" vertical="top"/>
    </xf>
    <xf numFmtId="3" fontId="44" fillId="0" borderId="21" xfId="0" applyNumberFormat="1" applyFont="1" applyBorder="1" applyAlignment="1">
      <alignment horizontal="right" vertical="center"/>
    </xf>
    <xf numFmtId="166" fontId="44" fillId="3" borderId="14" xfId="0" applyNumberFormat="1" applyFont="1" applyFill="1" applyBorder="1" applyAlignment="1">
      <alignment horizontal="right" vertical="center"/>
    </xf>
    <xf numFmtId="166" fontId="44" fillId="0" borderId="23" xfId="0" applyNumberFormat="1" applyFont="1" applyBorder="1" applyAlignment="1">
      <alignment horizontal="right" vertical="center"/>
    </xf>
    <xf numFmtId="3" fontId="42" fillId="2" borderId="55" xfId="1" applyNumberFormat="1" applyFont="1" applyFill="1" applyBorder="1" applyAlignment="1">
      <alignment horizontal="right" vertical="center" wrapText="1"/>
    </xf>
    <xf numFmtId="3" fontId="45" fillId="2" borderId="41" xfId="177" applyNumberFormat="1" applyFont="1" applyFill="1" applyBorder="1" applyAlignment="1">
      <alignment horizontal="right" vertical="top"/>
    </xf>
    <xf numFmtId="3" fontId="45" fillId="2" borderId="48" xfId="177" applyNumberFormat="1" applyFont="1" applyFill="1" applyBorder="1" applyAlignment="1">
      <alignment horizontal="right" vertical="top"/>
    </xf>
    <xf numFmtId="166" fontId="45" fillId="2" borderId="46" xfId="177" applyNumberFormat="1" applyFont="1" applyFill="1" applyBorder="1" applyAlignment="1">
      <alignment horizontal="right" vertical="top"/>
    </xf>
    <xf numFmtId="166" fontId="45" fillId="2" borderId="41" xfId="177" applyNumberFormat="1" applyFont="1" applyFill="1" applyBorder="1" applyAlignment="1">
      <alignment horizontal="right" vertical="top"/>
    </xf>
    <xf numFmtId="166" fontId="45" fillId="2" borderId="5" xfId="177" applyNumberFormat="1" applyFont="1" applyFill="1" applyBorder="1" applyAlignment="1">
      <alignment horizontal="right" vertical="top"/>
    </xf>
    <xf numFmtId="166" fontId="44" fillId="0" borderId="19" xfId="0" applyNumberFormat="1" applyFont="1" applyBorder="1" applyAlignment="1">
      <alignment horizontal="right" vertical="center"/>
    </xf>
    <xf numFmtId="166" fontId="44" fillId="0" borderId="105" xfId="0" applyNumberFormat="1" applyFont="1" applyBorder="1" applyAlignment="1">
      <alignment horizontal="right" vertical="center"/>
    </xf>
    <xf numFmtId="166" fontId="44" fillId="3" borderId="0" xfId="0" applyNumberFormat="1" applyFont="1" applyFill="1" applyAlignment="1">
      <alignment horizontal="right" vertical="center"/>
    </xf>
    <xf numFmtId="166" fontId="44" fillId="0" borderId="0" xfId="0" applyNumberFormat="1" applyFont="1" applyAlignment="1">
      <alignment horizontal="right" vertical="center"/>
    </xf>
    <xf numFmtId="166" fontId="44" fillId="3" borderId="25" xfId="0" applyNumberFormat="1" applyFont="1" applyFill="1" applyBorder="1" applyAlignment="1">
      <alignment horizontal="right" vertical="center"/>
    </xf>
    <xf numFmtId="3" fontId="44" fillId="2" borderId="21" xfId="0" applyNumberFormat="1" applyFont="1" applyFill="1" applyBorder="1" applyAlignment="1">
      <alignment horizontal="right" vertical="center"/>
    </xf>
    <xf numFmtId="3" fontId="44" fillId="2" borderId="18" xfId="0" applyNumberFormat="1" applyFont="1" applyFill="1" applyBorder="1" applyAlignment="1">
      <alignment horizontal="right" vertical="center"/>
    </xf>
    <xf numFmtId="3" fontId="44" fillId="2" borderId="23" xfId="0" applyNumberFormat="1" applyFont="1" applyFill="1" applyBorder="1" applyAlignment="1">
      <alignment horizontal="right" vertical="center"/>
    </xf>
    <xf numFmtId="166" fontId="44" fillId="2" borderId="127" xfId="0" applyNumberFormat="1" applyFont="1" applyFill="1" applyBorder="1" applyAlignment="1">
      <alignment horizontal="right" vertical="center"/>
    </xf>
    <xf numFmtId="166" fontId="44" fillId="2" borderId="11" xfId="0" applyNumberFormat="1" applyFont="1" applyFill="1" applyBorder="1" applyAlignment="1">
      <alignment horizontal="right" vertical="center"/>
    </xf>
    <xf numFmtId="3" fontId="44" fillId="2" borderId="0" xfId="0" applyNumberFormat="1" applyFont="1" applyFill="1" applyAlignment="1">
      <alignment horizontal="right" vertical="center"/>
    </xf>
    <xf numFmtId="3" fontId="44" fillId="2" borderId="9" xfId="0" applyNumberFormat="1" applyFont="1" applyFill="1" applyBorder="1" applyAlignment="1">
      <alignment horizontal="right" vertical="center"/>
    </xf>
    <xf numFmtId="3" fontId="44" fillId="2" borderId="4" xfId="0" applyNumberFormat="1" applyFont="1" applyFill="1" applyBorder="1" applyAlignment="1">
      <alignment horizontal="right" vertical="center"/>
    </xf>
    <xf numFmtId="166" fontId="44" fillId="2" borderId="105" xfId="0" applyNumberFormat="1" applyFont="1" applyFill="1" applyBorder="1" applyAlignment="1">
      <alignment horizontal="right" vertical="center"/>
    </xf>
    <xf numFmtId="166" fontId="44" fillId="2" borderId="10" xfId="0" applyNumberFormat="1" applyFont="1" applyFill="1" applyBorder="1" applyAlignment="1">
      <alignment horizontal="right" vertical="center"/>
    </xf>
    <xf numFmtId="3" fontId="44" fillId="2" borderId="2" xfId="0" applyNumberFormat="1" applyFont="1" applyFill="1" applyBorder="1" applyAlignment="1">
      <alignment horizontal="right" vertical="center"/>
    </xf>
    <xf numFmtId="3" fontId="44" fillId="2" borderId="46" xfId="0" applyNumberFormat="1" applyFont="1" applyFill="1" applyBorder="1" applyAlignment="1">
      <alignment horizontal="right" vertical="center"/>
    </xf>
    <xf numFmtId="166" fontId="44" fillId="2" borderId="108" xfId="0" applyNumberFormat="1" applyFont="1" applyFill="1" applyBorder="1" applyAlignment="1">
      <alignment horizontal="right" vertical="center"/>
    </xf>
    <xf numFmtId="3" fontId="44" fillId="2" borderId="5" xfId="0" applyNumberFormat="1" applyFont="1" applyFill="1" applyBorder="1" applyAlignment="1">
      <alignment horizontal="right" vertical="center"/>
    </xf>
    <xf numFmtId="166" fontId="44" fillId="2" borderId="106" xfId="0" applyNumberFormat="1" applyFont="1" applyFill="1" applyBorder="1" applyAlignment="1">
      <alignment horizontal="right" vertical="center"/>
    </xf>
    <xf numFmtId="166" fontId="44" fillId="2" borderId="41" xfId="0" applyNumberFormat="1" applyFont="1" applyFill="1" applyBorder="1" applyAlignment="1">
      <alignment horizontal="right" vertical="center"/>
    </xf>
    <xf numFmtId="3" fontId="44" fillId="0" borderId="127" xfId="0" applyNumberFormat="1" applyFont="1" applyBorder="1" applyAlignment="1">
      <alignment horizontal="right" vertical="center"/>
    </xf>
    <xf numFmtId="166" fontId="44" fillId="0" borderId="31" xfId="0" applyNumberFormat="1" applyFont="1" applyBorder="1" applyAlignment="1">
      <alignment horizontal="right" vertical="center"/>
    </xf>
    <xf numFmtId="3" fontId="44" fillId="3" borderId="105" xfId="0" applyNumberFormat="1" applyFont="1" applyFill="1" applyBorder="1" applyAlignment="1">
      <alignment horizontal="right" vertical="center"/>
    </xf>
    <xf numFmtId="3" fontId="44" fillId="0" borderId="105" xfId="0" applyNumberFormat="1" applyFont="1" applyBorder="1" applyAlignment="1">
      <alignment horizontal="right" vertical="center"/>
    </xf>
    <xf numFmtId="3" fontId="44" fillId="3" borderId="116" xfId="0" applyNumberFormat="1" applyFont="1" applyFill="1" applyBorder="1" applyAlignment="1">
      <alignment horizontal="right" vertical="center"/>
    </xf>
    <xf numFmtId="3" fontId="45" fillId="2" borderId="127" xfId="177" applyNumberFormat="1" applyFont="1" applyFill="1" applyBorder="1" applyAlignment="1">
      <alignment horizontal="right" vertical="top"/>
    </xf>
    <xf numFmtId="3" fontId="45" fillId="2" borderId="6" xfId="177" applyNumberFormat="1" applyFont="1" applyFill="1" applyBorder="1" applyAlignment="1">
      <alignment horizontal="right" vertical="top"/>
    </xf>
    <xf numFmtId="166" fontId="45" fillId="2" borderId="31" xfId="177" applyNumberFormat="1" applyFont="1" applyFill="1" applyBorder="1" applyAlignment="1">
      <alignment horizontal="right" vertical="top"/>
    </xf>
    <xf numFmtId="3" fontId="45" fillId="2" borderId="105" xfId="177" applyNumberFormat="1" applyFont="1" applyFill="1" applyBorder="1" applyAlignment="1">
      <alignment horizontal="right" vertical="top"/>
    </xf>
    <xf numFmtId="3" fontId="45" fillId="2" borderId="7" xfId="177" applyNumberFormat="1" applyFont="1" applyFill="1" applyBorder="1" applyAlignment="1">
      <alignment horizontal="right" vertical="top"/>
    </xf>
    <xf numFmtId="166" fontId="45" fillId="2" borderId="30" xfId="177" applyNumberFormat="1" applyFont="1" applyFill="1" applyBorder="1" applyAlignment="1">
      <alignment horizontal="right" vertical="top"/>
    </xf>
    <xf numFmtId="3" fontId="42" fillId="2" borderId="106" xfId="1" applyNumberFormat="1" applyFont="1" applyFill="1" applyBorder="1" applyAlignment="1">
      <alignment horizontal="right" vertical="center" wrapText="1"/>
    </xf>
    <xf numFmtId="3" fontId="42" fillId="2" borderId="48" xfId="1" applyNumberFormat="1" applyFont="1" applyFill="1" applyBorder="1" applyAlignment="1">
      <alignment horizontal="right" vertical="center" wrapText="1"/>
    </xf>
    <xf numFmtId="166" fontId="45" fillId="2" borderId="48" xfId="177" applyNumberFormat="1" applyFont="1" applyFill="1" applyBorder="1" applyAlignment="1">
      <alignment horizontal="right" vertical="top"/>
    </xf>
    <xf numFmtId="166" fontId="43" fillId="2" borderId="11" xfId="0" applyNumberFormat="1" applyFont="1" applyFill="1" applyBorder="1" applyAlignment="1">
      <alignment horizontal="right" vertical="center" wrapText="1"/>
    </xf>
    <xf numFmtId="166" fontId="43" fillId="2" borderId="10" xfId="0" applyNumberFormat="1" applyFont="1" applyFill="1" applyBorder="1" applyAlignment="1">
      <alignment horizontal="right" vertical="center" wrapText="1"/>
    </xf>
    <xf numFmtId="0" fontId="34" fillId="0" borderId="0" xfId="0" applyFont="1" applyAlignment="1">
      <alignment vertical="center"/>
    </xf>
    <xf numFmtId="0" fontId="30" fillId="7" borderId="43" xfId="0" applyFont="1" applyFill="1" applyBorder="1" applyAlignment="1">
      <alignment horizontal="center" vertical="center" wrapText="1"/>
    </xf>
    <xf numFmtId="0" fontId="34" fillId="0" borderId="0" xfId="0" applyFont="1" applyAlignment="1">
      <alignment vertical="center"/>
    </xf>
    <xf numFmtId="0" fontId="68" fillId="0" borderId="0" xfId="220" applyFont="1" applyAlignment="1">
      <alignment vertical="center"/>
    </xf>
    <xf numFmtId="0" fontId="4" fillId="0" borderId="0" xfId="221" applyFont="1" applyAlignment="1">
      <alignment horizontal="left" vertical="center"/>
    </xf>
    <xf numFmtId="49" fontId="38" fillId="2" borderId="1" xfId="0" applyNumberFormat="1" applyFont="1" applyFill="1" applyBorder="1" applyAlignment="1">
      <alignment horizontal="center" vertical="center" readingOrder="1"/>
    </xf>
    <xf numFmtId="49" fontId="38" fillId="2" borderId="2" xfId="0" applyNumberFormat="1" applyFont="1" applyFill="1" applyBorder="1" applyAlignment="1">
      <alignment horizontal="center" vertical="center" readingOrder="1"/>
    </xf>
    <xf numFmtId="49" fontId="67" fillId="2" borderId="104" xfId="179" applyNumberFormat="1" applyFont="1" applyFill="1" applyBorder="1" applyAlignment="1">
      <alignment horizontal="left" vertical="center" wrapText="1" readingOrder="1"/>
    </xf>
    <xf numFmtId="49" fontId="67" fillId="2" borderId="5" xfId="179" applyNumberFormat="1" applyFont="1" applyFill="1" applyBorder="1" applyAlignment="1">
      <alignment horizontal="left" vertical="center" wrapText="1" readingOrder="1"/>
    </xf>
    <xf numFmtId="0" fontId="31" fillId="5" borderId="0" xfId="1" applyFont="1" applyFill="1" applyAlignment="1">
      <alignment horizontal="left" vertical="center"/>
    </xf>
    <xf numFmtId="0" fontId="2" fillId="0" borderId="0" xfId="221" applyFont="1" applyAlignment="1">
      <alignment horizontal="left" vertical="center"/>
    </xf>
    <xf numFmtId="0" fontId="3" fillId="0" borderId="0" xfId="221" applyFont="1" applyAlignment="1">
      <alignment horizontal="left" vertical="center"/>
    </xf>
    <xf numFmtId="0" fontId="36" fillId="4" borderId="16" xfId="0" applyFont="1" applyFill="1" applyBorder="1" applyAlignment="1">
      <alignment horizontal="left" vertical="center" wrapText="1" readingOrder="1"/>
    </xf>
    <xf numFmtId="0" fontId="36" fillId="4" borderId="0" xfId="0" applyFont="1" applyFill="1" applyAlignment="1">
      <alignment horizontal="left" vertical="center" wrapText="1" readingOrder="1"/>
    </xf>
    <xf numFmtId="0" fontId="36" fillId="4" borderId="30" xfId="0" applyFont="1" applyFill="1" applyBorder="1" applyAlignment="1">
      <alignment horizontal="left" vertical="center" wrapText="1" readingOrder="1"/>
    </xf>
    <xf numFmtId="0" fontId="54" fillId="2" borderId="104" xfId="0" applyFont="1" applyFill="1" applyBorder="1" applyAlignment="1">
      <alignment horizontal="center" vertical="center" wrapText="1" readingOrder="1"/>
    </xf>
    <xf numFmtId="0" fontId="54" fillId="2" borderId="4" xfId="0" applyFont="1" applyFill="1" applyBorder="1" applyAlignment="1">
      <alignment horizontal="center" vertical="center" wrapText="1" readingOrder="1"/>
    </xf>
    <xf numFmtId="0" fontId="54" fillId="2" borderId="5" xfId="0" applyFont="1" applyFill="1" applyBorder="1" applyAlignment="1">
      <alignment horizontal="center" vertical="center" wrapText="1" readingOrder="1"/>
    </xf>
    <xf numFmtId="0" fontId="74" fillId="0" borderId="0" xfId="0" applyFont="1" applyAlignment="1">
      <alignment horizontal="left" vertical="center"/>
    </xf>
    <xf numFmtId="0" fontId="35" fillId="6" borderId="60" xfId="0" applyFont="1" applyFill="1" applyBorder="1" applyAlignment="1">
      <alignment horizontal="center" vertical="center" wrapText="1" readingOrder="1"/>
    </xf>
    <xf numFmtId="0" fontId="8" fillId="0" borderId="41" xfId="0" applyFont="1" applyBorder="1" applyAlignment="1">
      <alignment vertical="center"/>
    </xf>
    <xf numFmtId="0" fontId="35" fillId="6" borderId="61" xfId="0" applyFont="1" applyFill="1" applyBorder="1" applyAlignment="1">
      <alignment horizontal="center" vertical="center" wrapText="1"/>
    </xf>
    <xf numFmtId="0" fontId="8" fillId="0" borderId="23" xfId="0" applyFont="1" applyBorder="1" applyAlignment="1">
      <alignment vertical="center"/>
    </xf>
    <xf numFmtId="0" fontId="8" fillId="0" borderId="55" xfId="0" applyFont="1" applyBorder="1" applyAlignment="1">
      <alignment vertical="center"/>
    </xf>
    <xf numFmtId="0" fontId="8" fillId="0" borderId="5" xfId="0" applyFont="1" applyBorder="1" applyAlignment="1">
      <alignment vertical="center"/>
    </xf>
    <xf numFmtId="0" fontId="8" fillId="0" borderId="106" xfId="0" applyFont="1" applyBorder="1" applyAlignment="1">
      <alignment vertical="center"/>
    </xf>
    <xf numFmtId="0" fontId="1" fillId="8" borderId="0" xfId="219" applyNumberFormat="1" applyFont="1" applyFill="1" applyAlignment="1">
      <alignment horizontal="left" vertical="center" wrapText="1"/>
    </xf>
    <xf numFmtId="0" fontId="8" fillId="8" borderId="0" xfId="219" applyNumberFormat="1" applyFont="1" applyFill="1" applyAlignment="1">
      <alignment horizontal="left" vertical="center" wrapText="1"/>
    </xf>
    <xf numFmtId="0" fontId="33" fillId="6" borderId="128" xfId="0" applyFont="1" applyFill="1" applyBorder="1" applyAlignment="1">
      <alignment horizontal="center" vertical="center"/>
    </xf>
    <xf numFmtId="0" fontId="33" fillId="6" borderId="56" xfId="0" applyFont="1" applyFill="1" applyBorder="1" applyAlignment="1">
      <alignment horizontal="center" vertical="center"/>
    </xf>
    <xf numFmtId="0" fontId="33" fillId="6" borderId="58" xfId="0" applyFont="1" applyFill="1" applyBorder="1" applyAlignment="1">
      <alignment horizontal="center" vertical="center"/>
    </xf>
    <xf numFmtId="0" fontId="35" fillId="6" borderId="60" xfId="223" applyFont="1" applyFill="1" applyBorder="1" applyAlignment="1">
      <alignment horizontal="center" vertical="center" wrapText="1" readingOrder="1"/>
    </xf>
    <xf numFmtId="0" fontId="35" fillId="6" borderId="24" xfId="223" applyFont="1" applyFill="1" applyBorder="1" applyAlignment="1">
      <alignment horizontal="center" vertical="center" wrapText="1" readingOrder="1"/>
    </xf>
    <xf numFmtId="16" fontId="54" fillId="2" borderId="115" xfId="0" quotePrefix="1" applyNumberFormat="1" applyFont="1" applyFill="1" applyBorder="1" applyAlignment="1">
      <alignment horizontal="center" vertical="center" wrapText="1" readingOrder="1"/>
    </xf>
    <xf numFmtId="16" fontId="54" fillId="2" borderId="105" xfId="0" quotePrefix="1" applyNumberFormat="1" applyFont="1" applyFill="1" applyBorder="1" applyAlignment="1">
      <alignment horizontal="center" vertical="center" wrapText="1" readingOrder="1"/>
    </xf>
    <xf numFmtId="16" fontId="54" fillId="2" borderId="106" xfId="0" quotePrefix="1" applyNumberFormat="1" applyFont="1" applyFill="1" applyBorder="1" applyAlignment="1">
      <alignment horizontal="center" vertical="center" wrapText="1" readingOrder="1"/>
    </xf>
    <xf numFmtId="0" fontId="56" fillId="0" borderId="16" xfId="0" applyFont="1" applyBorder="1" applyAlignment="1">
      <alignment horizontal="left" vertical="center" wrapText="1"/>
    </xf>
    <xf numFmtId="0" fontId="56" fillId="0" borderId="0" xfId="0" applyFont="1" applyAlignment="1">
      <alignment horizontal="left" vertical="center" wrapText="1"/>
    </xf>
    <xf numFmtId="0" fontId="47" fillId="0" borderId="0" xfId="0" applyFont="1" applyAlignment="1">
      <alignment horizontal="left" vertical="center" wrapText="1"/>
    </xf>
    <xf numFmtId="0" fontId="41" fillId="6" borderId="0" xfId="0" applyFont="1" applyFill="1" applyAlignment="1">
      <alignment horizontal="center" vertical="center"/>
    </xf>
    <xf numFmtId="0" fontId="34" fillId="0" borderId="79" xfId="0" applyFont="1" applyBorder="1" applyAlignment="1">
      <alignment vertical="center"/>
    </xf>
    <xf numFmtId="0" fontId="41" fillId="6" borderId="0" xfId="0" applyFont="1" applyFill="1" applyAlignment="1">
      <alignment horizontal="center"/>
    </xf>
    <xf numFmtId="0" fontId="34" fillId="0" borderId="0" xfId="0" applyFont="1" applyAlignment="1">
      <alignment horizontal="left" vertical="center"/>
    </xf>
    <xf numFmtId="0" fontId="34" fillId="7" borderId="114" xfId="1" applyFont="1" applyFill="1" applyBorder="1" applyAlignment="1">
      <alignment horizontal="center" vertical="center"/>
    </xf>
    <xf numFmtId="0" fontId="34" fillId="7" borderId="12" xfId="1" applyFont="1" applyFill="1" applyBorder="1" applyAlignment="1">
      <alignment horizontal="center" vertical="center"/>
    </xf>
    <xf numFmtId="0" fontId="34" fillId="7" borderId="20" xfId="1" applyFont="1" applyFill="1" applyBorder="1" applyAlignment="1">
      <alignment horizontal="center" vertical="center"/>
    </xf>
    <xf numFmtId="0" fontId="34" fillId="7" borderId="121" xfId="1" applyFont="1" applyFill="1" applyBorder="1" applyAlignment="1">
      <alignment horizontal="center" vertical="center" wrapText="1"/>
    </xf>
    <xf numFmtId="0" fontId="34" fillId="7" borderId="7" xfId="1" applyFont="1" applyFill="1" applyBorder="1" applyAlignment="1">
      <alignment horizontal="center" vertical="center" wrapText="1"/>
    </xf>
    <xf numFmtId="0" fontId="34" fillId="7" borderId="8" xfId="1" applyFont="1" applyFill="1" applyBorder="1" applyAlignment="1">
      <alignment horizontal="center" vertical="center" wrapText="1"/>
    </xf>
    <xf numFmtId="0" fontId="34" fillId="7" borderId="39" xfId="1" applyFont="1" applyFill="1" applyBorder="1" applyAlignment="1">
      <alignment horizontal="center" vertical="center" wrapText="1"/>
    </xf>
    <xf numFmtId="0" fontId="34" fillId="7" borderId="42" xfId="1" applyFont="1" applyFill="1" applyBorder="1" applyAlignment="1">
      <alignment horizontal="center" vertical="center" wrapText="1"/>
    </xf>
    <xf numFmtId="0" fontId="7" fillId="6" borderId="122" xfId="1" applyFont="1" applyFill="1" applyBorder="1" applyAlignment="1">
      <alignment horizontal="center" vertical="center" wrapText="1"/>
    </xf>
    <xf numFmtId="0" fontId="7" fillId="6" borderId="53" xfId="1" applyFont="1" applyFill="1" applyBorder="1" applyAlignment="1">
      <alignment horizontal="center" vertical="center" wrapText="1"/>
    </xf>
    <xf numFmtId="0" fontId="7" fillId="6" borderId="57" xfId="1" applyFont="1" applyFill="1" applyBorder="1" applyAlignment="1">
      <alignment horizontal="center" vertical="center" wrapText="1"/>
    </xf>
    <xf numFmtId="0" fontId="7" fillId="6" borderId="36" xfId="1" applyFont="1" applyFill="1" applyBorder="1" applyAlignment="1">
      <alignment horizontal="center" vertical="center" wrapText="1"/>
    </xf>
    <xf numFmtId="0" fontId="30" fillId="7" borderId="117" xfId="1" applyFont="1" applyFill="1" applyBorder="1" applyAlignment="1">
      <alignment horizontal="center" vertical="center" wrapText="1"/>
    </xf>
    <xf numFmtId="0" fontId="30" fillId="7" borderId="39" xfId="1" applyFont="1" applyFill="1" applyBorder="1" applyAlignment="1">
      <alignment horizontal="center" vertical="center" wrapText="1"/>
    </xf>
    <xf numFmtId="0" fontId="30" fillId="7" borderId="38" xfId="1" applyFont="1" applyFill="1" applyBorder="1" applyAlignment="1">
      <alignment horizontal="center" vertical="center" wrapText="1"/>
    </xf>
    <xf numFmtId="0" fontId="30" fillId="7" borderId="84" xfId="1" applyFont="1" applyFill="1" applyBorder="1" applyAlignment="1">
      <alignment horizontal="center" vertical="center" wrapText="1"/>
    </xf>
    <xf numFmtId="0" fontId="30" fillId="7" borderId="82" xfId="1" applyFont="1" applyFill="1" applyBorder="1" applyAlignment="1">
      <alignment horizontal="center" vertical="center" wrapText="1"/>
    </xf>
    <xf numFmtId="0" fontId="30" fillId="7" borderId="83" xfId="1" applyFont="1" applyFill="1" applyBorder="1" applyAlignment="1">
      <alignment horizontal="center" vertical="center" wrapText="1"/>
    </xf>
    <xf numFmtId="0" fontId="31" fillId="6" borderId="118" xfId="1" applyFont="1" applyFill="1" applyBorder="1" applyAlignment="1">
      <alignment horizontal="center" vertical="center" wrapText="1"/>
    </xf>
    <xf numFmtId="0" fontId="31" fillId="6" borderId="119" xfId="1" applyFont="1" applyFill="1" applyBorder="1" applyAlignment="1">
      <alignment horizontal="center" vertical="center" wrapText="1"/>
    </xf>
    <xf numFmtId="0" fontId="31" fillId="6" borderId="123" xfId="1" applyFont="1" applyFill="1" applyBorder="1" applyAlignment="1">
      <alignment horizontal="center" vertical="center" wrapText="1"/>
    </xf>
    <xf numFmtId="0" fontId="31" fillId="6" borderId="120" xfId="1" applyFont="1" applyFill="1" applyBorder="1" applyAlignment="1">
      <alignment horizontal="center" vertical="center" wrapText="1"/>
    </xf>
    <xf numFmtId="0" fontId="56" fillId="0" borderId="78" xfId="0" applyFont="1" applyBorder="1" applyAlignment="1">
      <alignment horizontal="left" vertical="center" wrapText="1"/>
    </xf>
    <xf numFmtId="0" fontId="30" fillId="7" borderId="62" xfId="1" applyFont="1" applyFill="1" applyBorder="1" applyAlignment="1">
      <alignment horizontal="center" vertical="center"/>
    </xf>
    <xf numFmtId="0" fontId="30" fillId="7" borderId="66" xfId="1" applyFont="1" applyFill="1" applyBorder="1" applyAlignment="1">
      <alignment horizontal="center" vertical="center"/>
    </xf>
    <xf numFmtId="0" fontId="30" fillId="7" borderId="90" xfId="1" applyFont="1" applyFill="1" applyBorder="1" applyAlignment="1">
      <alignment horizontal="center" vertical="center"/>
    </xf>
    <xf numFmtId="0" fontId="56" fillId="0" borderId="63" xfId="0" applyFont="1" applyBorder="1" applyAlignment="1">
      <alignment horizontal="left" vertical="center" wrapText="1"/>
    </xf>
    <xf numFmtId="0" fontId="34" fillId="0" borderId="79" xfId="0" applyFont="1" applyBorder="1" applyAlignment="1">
      <alignment horizontal="left" vertical="center"/>
    </xf>
    <xf numFmtId="0" fontId="34" fillId="0" borderId="0" xfId="0" applyFont="1" applyAlignment="1">
      <alignment horizontal="left" vertical="center" wrapText="1"/>
    </xf>
    <xf numFmtId="0" fontId="34" fillId="7" borderId="115" xfId="0" applyFont="1" applyFill="1" applyBorder="1" applyAlignment="1">
      <alignment horizontal="center" vertical="center"/>
    </xf>
    <xf numFmtId="0" fontId="34" fillId="7" borderId="116" xfId="0" applyFont="1" applyFill="1" applyBorder="1" applyAlignment="1">
      <alignment horizontal="center" vertical="center"/>
    </xf>
    <xf numFmtId="0" fontId="7" fillId="6" borderId="8"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47" fillId="0" borderId="0" xfId="0" applyFont="1" applyAlignment="1">
      <alignment horizontal="left" vertical="top" wrapText="1"/>
    </xf>
    <xf numFmtId="0" fontId="47" fillId="0" borderId="1" xfId="0" applyFont="1" applyBorder="1" applyAlignment="1">
      <alignment horizontal="left" vertical="center"/>
    </xf>
    <xf numFmtId="0" fontId="34" fillId="0" borderId="0" xfId="0" applyFont="1" applyAlignment="1">
      <alignment horizontal="left"/>
    </xf>
    <xf numFmtId="0" fontId="34" fillId="0" borderId="0" xfId="0" applyFont="1"/>
    <xf numFmtId="0" fontId="34" fillId="7" borderId="35" xfId="0" applyFont="1" applyFill="1" applyBorder="1" applyAlignment="1">
      <alignment horizontal="center" vertical="center" wrapText="1"/>
    </xf>
    <xf numFmtId="0" fontId="34" fillId="7" borderId="125" xfId="0" applyFont="1" applyFill="1" applyBorder="1" applyAlignment="1">
      <alignment horizontal="center" vertical="center" wrapText="1"/>
    </xf>
    <xf numFmtId="0" fontId="34" fillId="7" borderId="38" xfId="0" applyFont="1" applyFill="1" applyBorder="1" applyAlignment="1">
      <alignment horizontal="center" vertical="center" wrapText="1"/>
    </xf>
    <xf numFmtId="0" fontId="34" fillId="7" borderId="126" xfId="0" applyFont="1" applyFill="1" applyBorder="1" applyAlignment="1">
      <alignment horizontal="center" vertical="center" wrapText="1"/>
    </xf>
    <xf numFmtId="0" fontId="34" fillId="7" borderId="6" xfId="0" applyFont="1" applyFill="1" applyBorder="1" applyAlignment="1">
      <alignment horizontal="center" vertical="center" wrapText="1"/>
    </xf>
    <xf numFmtId="0" fontId="34" fillId="7" borderId="121" xfId="0" applyFont="1" applyFill="1" applyBorder="1" applyAlignment="1">
      <alignment horizontal="center" vertical="center" wrapText="1"/>
    </xf>
    <xf numFmtId="0" fontId="34" fillId="7" borderId="124" xfId="0" applyFont="1" applyFill="1" applyBorder="1" applyAlignment="1">
      <alignment horizontal="center" vertical="center" wrapText="1"/>
    </xf>
    <xf numFmtId="0" fontId="34" fillId="7" borderId="51" xfId="0" applyFont="1" applyFill="1" applyBorder="1" applyAlignment="1">
      <alignment horizontal="center" vertical="center" wrapText="1"/>
    </xf>
    <xf numFmtId="0" fontId="34" fillId="7" borderId="52" xfId="0" applyFont="1" applyFill="1" applyBorder="1" applyAlignment="1">
      <alignment horizontal="center" vertical="center" wrapText="1"/>
    </xf>
    <xf numFmtId="0" fontId="34" fillId="7" borderId="16" xfId="0" applyFont="1" applyFill="1" applyBorder="1" applyAlignment="1">
      <alignment horizontal="center" vertical="center" wrapText="1"/>
    </xf>
    <xf numFmtId="0" fontId="34" fillId="7" borderId="30"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7" borderId="104" xfId="0" applyFont="1" applyFill="1" applyBorder="1" applyAlignment="1">
      <alignment horizontal="center" vertical="center" wrapText="1"/>
    </xf>
    <xf numFmtId="0" fontId="34" fillId="7" borderId="55"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47" fillId="0" borderId="78" xfId="0" applyFont="1" applyBorder="1" applyAlignment="1">
      <alignment vertical="center"/>
    </xf>
    <xf numFmtId="0" fontId="30" fillId="0" borderId="0" xfId="0" applyFont="1" applyAlignment="1">
      <alignment horizontal="left" vertical="center"/>
    </xf>
    <xf numFmtId="0" fontId="30" fillId="7" borderId="62" xfId="0" applyFont="1" applyFill="1" applyBorder="1" applyAlignment="1">
      <alignment horizontal="center" vertical="center" wrapText="1"/>
    </xf>
    <xf numFmtId="0" fontId="30" fillId="7" borderId="66" xfId="0" applyFont="1" applyFill="1" applyBorder="1" applyAlignment="1">
      <alignment horizontal="center" vertical="center" wrapText="1"/>
    </xf>
    <xf numFmtId="0" fontId="30" fillId="7" borderId="90" xfId="0" applyFont="1" applyFill="1" applyBorder="1" applyAlignment="1">
      <alignment horizontal="center" vertical="center" wrapText="1"/>
    </xf>
    <xf numFmtId="0" fontId="30" fillId="7" borderId="63" xfId="0"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47" xfId="0" applyFont="1" applyFill="1" applyBorder="1" applyAlignment="1">
      <alignment horizontal="center" vertical="center" wrapText="1"/>
    </xf>
    <xf numFmtId="0" fontId="30" fillId="7" borderId="130" xfId="0" applyFont="1" applyFill="1" applyBorder="1" applyAlignment="1">
      <alignment horizontal="center" vertical="center" wrapText="1"/>
    </xf>
    <xf numFmtId="0" fontId="30" fillId="7" borderId="93" xfId="0" applyFont="1" applyFill="1" applyBorder="1" applyAlignment="1">
      <alignment horizontal="center" vertical="center" wrapText="1"/>
    </xf>
    <xf numFmtId="0" fontId="30" fillId="7" borderId="85"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30" fillId="7" borderId="30" xfId="0" applyFont="1" applyFill="1" applyBorder="1" applyAlignment="1">
      <alignment horizontal="center" vertical="center" wrapText="1"/>
    </xf>
    <xf numFmtId="0" fontId="30" fillId="7" borderId="55" xfId="0" applyFont="1" applyFill="1" applyBorder="1" applyAlignment="1">
      <alignment horizontal="center" vertical="center" wrapText="1"/>
    </xf>
    <xf numFmtId="0" fontId="30" fillId="7" borderId="48" xfId="0" applyFont="1" applyFill="1" applyBorder="1" applyAlignment="1">
      <alignment horizontal="center" vertical="center" wrapText="1"/>
    </xf>
    <xf numFmtId="0" fontId="30" fillId="7" borderId="95" xfId="0" applyFont="1" applyFill="1" applyBorder="1" applyAlignment="1">
      <alignment horizontal="center" vertical="center" wrapText="1"/>
    </xf>
    <xf numFmtId="0" fontId="30" fillId="7" borderId="89" xfId="0" applyFont="1" applyFill="1" applyBorder="1" applyAlignment="1">
      <alignment horizontal="center" vertical="center" wrapText="1"/>
    </xf>
    <xf numFmtId="0" fontId="30" fillId="7" borderId="96" xfId="0" applyFont="1" applyFill="1" applyBorder="1" applyAlignment="1">
      <alignment horizontal="center" vertical="center" wrapText="1"/>
    </xf>
    <xf numFmtId="0" fontId="30" fillId="7" borderId="78" xfId="0" applyFont="1" applyFill="1" applyBorder="1" applyAlignment="1">
      <alignment horizontal="center" vertical="center" wrapText="1"/>
    </xf>
    <xf numFmtId="0" fontId="30" fillId="7" borderId="0" xfId="0" applyFont="1" applyFill="1" applyAlignment="1">
      <alignment horizontal="center" vertical="center" wrapText="1"/>
    </xf>
    <xf numFmtId="0" fontId="30" fillId="7" borderId="2" xfId="0" applyFont="1" applyFill="1" applyBorder="1" applyAlignment="1">
      <alignment horizontal="center" vertical="center" wrapText="1"/>
    </xf>
    <xf numFmtId="0" fontId="30" fillId="7" borderId="129" xfId="0" applyFont="1" applyFill="1" applyBorder="1" applyAlignment="1">
      <alignment horizontal="center" vertical="center" wrapText="1"/>
    </xf>
    <xf numFmtId="0" fontId="30" fillId="7" borderId="0" xfId="0" applyFont="1" applyFill="1" applyBorder="1" applyAlignment="1">
      <alignment horizontal="center" vertical="center" wrapText="1"/>
    </xf>
    <xf numFmtId="0" fontId="30" fillId="7" borderId="79" xfId="0" applyFont="1" applyFill="1" applyBorder="1" applyAlignment="1">
      <alignment horizontal="center" vertical="center" wrapText="1"/>
    </xf>
    <xf numFmtId="0" fontId="30" fillId="7" borderId="131" xfId="0" applyFont="1" applyFill="1" applyBorder="1" applyAlignment="1">
      <alignment horizontal="center" vertical="center" wrapText="1"/>
    </xf>
    <xf numFmtId="0" fontId="47" fillId="0" borderId="78" xfId="0" applyFont="1" applyBorder="1" applyAlignment="1">
      <alignment horizontal="left" vertical="center" wrapText="1"/>
    </xf>
    <xf numFmtId="0" fontId="30" fillId="0" borderId="79" xfId="1" applyFont="1" applyBorder="1" applyAlignment="1">
      <alignment vertical="center"/>
    </xf>
    <xf numFmtId="0" fontId="30" fillId="7" borderId="62" xfId="1" applyFont="1" applyFill="1" applyBorder="1" applyAlignment="1">
      <alignment horizontal="center" vertical="center" wrapText="1"/>
    </xf>
    <xf numFmtId="0" fontId="30" fillId="7" borderId="66" xfId="1" applyFont="1" applyFill="1" applyBorder="1" applyAlignment="1">
      <alignment horizontal="center" vertical="center" wrapText="1"/>
    </xf>
    <xf numFmtId="0" fontId="30" fillId="7" borderId="90" xfId="1" applyFont="1" applyFill="1" applyBorder="1" applyAlignment="1">
      <alignment horizontal="center" vertical="center" wrapText="1"/>
    </xf>
    <xf numFmtId="0" fontId="30" fillId="7" borderId="63" xfId="1" applyFont="1" applyFill="1" applyBorder="1" applyAlignment="1">
      <alignment horizontal="center" vertical="center" wrapText="1"/>
    </xf>
    <xf numFmtId="0" fontId="30" fillId="7" borderId="95" xfId="1" applyFont="1" applyFill="1" applyBorder="1" applyAlignment="1">
      <alignment horizontal="center" vertical="center" wrapText="1"/>
    </xf>
    <xf numFmtId="0" fontId="30" fillId="7" borderId="55" xfId="1" applyFont="1" applyFill="1" applyBorder="1" applyAlignment="1">
      <alignment horizontal="center" vertical="center" wrapText="1"/>
    </xf>
    <xf numFmtId="0" fontId="30" fillId="7" borderId="48" xfId="1" applyFont="1" applyFill="1" applyBorder="1" applyAlignment="1">
      <alignment horizontal="center" vertical="center" wrapText="1"/>
    </xf>
    <xf numFmtId="3" fontId="30" fillId="7" borderId="64" xfId="0" applyNumberFormat="1" applyFont="1" applyFill="1" applyBorder="1" applyAlignment="1">
      <alignment horizontal="center" vertical="center" wrapText="1"/>
    </xf>
    <xf numFmtId="3" fontId="30" fillId="7" borderId="65" xfId="0" applyNumberFormat="1" applyFont="1" applyFill="1" applyBorder="1" applyAlignment="1">
      <alignment horizontal="center" vertical="center" wrapText="1"/>
    </xf>
    <xf numFmtId="0" fontId="30" fillId="7" borderId="54" xfId="0" applyFont="1" applyFill="1" applyBorder="1" applyAlignment="1">
      <alignment horizontal="center" vertical="center" wrapText="1"/>
    </xf>
    <xf numFmtId="0" fontId="30" fillId="7" borderId="43"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0" fillId="7" borderId="67" xfId="0" applyFont="1" applyFill="1" applyBorder="1" applyAlignment="1">
      <alignment horizontal="center" vertical="center" wrapText="1"/>
    </xf>
    <xf numFmtId="0" fontId="72" fillId="5" borderId="109" xfId="1" applyFont="1" applyFill="1" applyBorder="1" applyAlignment="1">
      <alignment horizontal="left"/>
    </xf>
    <xf numFmtId="0" fontId="72" fillId="5" borderId="110" xfId="1" applyFont="1" applyFill="1" applyBorder="1" applyAlignment="1">
      <alignment horizontal="left"/>
    </xf>
    <xf numFmtId="0" fontId="72" fillId="5" borderId="111" xfId="1" applyFont="1" applyFill="1" applyBorder="1" applyAlignment="1">
      <alignment horizontal="left"/>
    </xf>
    <xf numFmtId="0" fontId="47" fillId="0" borderId="29" xfId="0" applyFont="1" applyBorder="1" applyAlignment="1">
      <alignment horizontal="left" vertical="top" wrapText="1"/>
    </xf>
    <xf numFmtId="0" fontId="34" fillId="0" borderId="0" xfId="1" applyFont="1" applyAlignment="1">
      <alignment horizontal="left" vertical="center"/>
    </xf>
    <xf numFmtId="0" fontId="34" fillId="7" borderId="114" xfId="0" applyFont="1" applyFill="1" applyBorder="1" applyAlignment="1">
      <alignment horizontal="center" vertical="center"/>
    </xf>
    <xf numFmtId="0" fontId="34" fillId="7" borderId="12" xfId="0" applyFont="1" applyFill="1" applyBorder="1" applyAlignment="1">
      <alignment horizontal="center" vertical="center"/>
    </xf>
    <xf numFmtId="0" fontId="34" fillId="7" borderId="20" xfId="0" applyFont="1" applyFill="1" applyBorder="1" applyAlignment="1">
      <alignment horizontal="center" vertical="center"/>
    </xf>
    <xf numFmtId="0" fontId="30" fillId="7" borderId="39" xfId="0" applyFont="1" applyFill="1" applyBorder="1" applyAlignment="1">
      <alignment horizontal="center" vertical="center"/>
    </xf>
    <xf numFmtId="0" fontId="30" fillId="7" borderId="33" xfId="1" applyFont="1" applyFill="1" applyBorder="1" applyAlignment="1">
      <alignment horizontal="center" vertical="center"/>
    </xf>
    <xf numFmtId="0" fontId="30" fillId="7" borderId="24" xfId="1" applyFont="1" applyFill="1" applyBorder="1" applyAlignment="1">
      <alignment horizontal="center" vertical="center"/>
    </xf>
    <xf numFmtId="0" fontId="7" fillId="6" borderId="17"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32" xfId="0" applyFont="1" applyFill="1" applyBorder="1" applyAlignment="1">
      <alignment horizontal="center" vertical="center"/>
    </xf>
    <xf numFmtId="0" fontId="7" fillId="6" borderId="22" xfId="0" applyFont="1" applyFill="1" applyBorder="1" applyAlignment="1">
      <alignment horizontal="center" vertical="center"/>
    </xf>
    <xf numFmtId="0" fontId="30" fillId="7" borderId="37" xfId="0" applyFont="1" applyFill="1" applyBorder="1" applyAlignment="1">
      <alignment horizontal="center" vertical="center"/>
    </xf>
    <xf numFmtId="0" fontId="30" fillId="7" borderId="35" xfId="0" applyFont="1" applyFill="1" applyBorder="1" applyAlignment="1">
      <alignment horizontal="center" vertical="center"/>
    </xf>
    <xf numFmtId="0" fontId="31" fillId="6" borderId="40" xfId="0" applyFont="1" applyFill="1" applyBorder="1" applyAlignment="1">
      <alignment horizontal="center" vertical="center"/>
    </xf>
    <xf numFmtId="0" fontId="31" fillId="6" borderId="34" xfId="0" applyFont="1" applyFill="1" applyBorder="1" applyAlignment="1">
      <alignment horizontal="center" vertical="center"/>
    </xf>
    <xf numFmtId="0" fontId="31" fillId="6" borderId="35" xfId="0" applyFont="1" applyFill="1" applyBorder="1" applyAlignment="1">
      <alignment horizontal="center" vertical="center"/>
    </xf>
    <xf numFmtId="0" fontId="31" fillId="6" borderId="36" xfId="0" applyFont="1" applyFill="1" applyBorder="1" applyAlignment="1">
      <alignment horizontal="center" vertical="center"/>
    </xf>
    <xf numFmtId="0" fontId="34" fillId="0" borderId="2" xfId="1" applyFont="1" applyBorder="1" applyAlignment="1">
      <alignment vertical="center"/>
    </xf>
    <xf numFmtId="0" fontId="47" fillId="0" borderId="29" xfId="0" applyFont="1" applyBorder="1" applyAlignment="1">
      <alignment vertical="center" wrapText="1"/>
    </xf>
    <xf numFmtId="0" fontId="46" fillId="0" borderId="110" xfId="1" applyFont="1" applyBorder="1" applyAlignment="1">
      <alignment horizontal="left" vertical="center" wrapText="1"/>
    </xf>
    <xf numFmtId="0" fontId="47" fillId="0" borderId="0" xfId="0" applyFont="1" applyAlignment="1">
      <alignment vertical="center" wrapText="1"/>
    </xf>
    <xf numFmtId="0" fontId="56" fillId="5" borderId="26" xfId="1" applyFont="1" applyFill="1" applyBorder="1" applyAlignment="1">
      <alignment horizontal="left" vertical="center"/>
    </xf>
    <xf numFmtId="0" fontId="46" fillId="0" borderId="27" xfId="0" applyFont="1" applyBorder="1" applyAlignment="1">
      <alignment horizontal="left" vertical="center"/>
    </xf>
    <xf numFmtId="0" fontId="46" fillId="0" borderId="28" xfId="0" applyFont="1" applyBorder="1" applyAlignment="1">
      <alignment horizontal="left" vertical="center"/>
    </xf>
    <xf numFmtId="0" fontId="30" fillId="7" borderId="44" xfId="0" applyFont="1" applyFill="1" applyBorder="1" applyAlignment="1">
      <alignment horizontal="center" vertical="center"/>
    </xf>
    <xf numFmtId="0" fontId="30" fillId="7" borderId="112" xfId="0" applyFont="1" applyFill="1" applyBorder="1" applyAlignment="1">
      <alignment horizontal="center" vertical="center"/>
    </xf>
    <xf numFmtId="0" fontId="30" fillId="7" borderId="113" xfId="0" applyFont="1" applyFill="1" applyBorder="1" applyAlignment="1">
      <alignment horizontal="center" vertical="center"/>
    </xf>
    <xf numFmtId="0" fontId="30" fillId="7" borderId="1" xfId="1" applyFont="1" applyFill="1" applyBorder="1" applyAlignment="1">
      <alignment horizontal="center" vertical="center"/>
    </xf>
    <xf numFmtId="0" fontId="30" fillId="7" borderId="3" xfId="1" applyFont="1" applyFill="1" applyBorder="1" applyAlignment="1">
      <alignment horizontal="center" vertical="center"/>
    </xf>
    <xf numFmtId="0" fontId="31" fillId="6" borderId="17" xfId="0" applyFont="1" applyFill="1" applyBorder="1" applyAlignment="1">
      <alignment horizontal="center" vertical="center"/>
    </xf>
    <xf numFmtId="0" fontId="31" fillId="6" borderId="25" xfId="0" applyFont="1" applyFill="1" applyBorder="1" applyAlignment="1">
      <alignment horizontal="center" vertical="center"/>
    </xf>
    <xf numFmtId="0" fontId="31" fillId="6" borderId="53" xfId="0" applyFont="1" applyFill="1" applyBorder="1" applyAlignment="1">
      <alignment horizontal="center" vertical="center"/>
    </xf>
    <xf numFmtId="0" fontId="31" fillId="6" borderId="57" xfId="0" applyFont="1" applyFill="1" applyBorder="1" applyAlignment="1">
      <alignment horizontal="center" vertical="center"/>
    </xf>
    <xf numFmtId="0" fontId="46" fillId="0" borderId="59" xfId="1" applyFont="1" applyBorder="1" applyAlignment="1">
      <alignment horizontal="left" vertical="center" wrapText="1"/>
    </xf>
    <xf numFmtId="0" fontId="31" fillId="6" borderId="13" xfId="0" applyFont="1" applyFill="1" applyBorder="1" applyAlignment="1">
      <alignment horizontal="center" vertical="center"/>
    </xf>
    <xf numFmtId="0" fontId="31" fillId="6" borderId="45" xfId="0" applyFont="1" applyFill="1" applyBorder="1" applyAlignment="1">
      <alignment horizontal="center" vertical="center"/>
    </xf>
    <xf numFmtId="0" fontId="56" fillId="5" borderId="109" xfId="1" applyFont="1" applyFill="1" applyBorder="1" applyAlignment="1">
      <alignment horizontal="left" vertical="center"/>
    </xf>
    <xf numFmtId="0" fontId="46" fillId="0" borderId="110" xfId="0" applyFont="1" applyBorder="1" applyAlignment="1">
      <alignment horizontal="left" vertical="center"/>
    </xf>
    <xf numFmtId="0" fontId="46" fillId="0" borderId="111" xfId="0" applyFont="1" applyBorder="1" applyAlignment="1">
      <alignment horizontal="left" vertical="center"/>
    </xf>
    <xf numFmtId="0" fontId="46" fillId="0" borderId="29" xfId="1" applyFont="1" applyBorder="1" applyAlignment="1">
      <alignment horizontal="left" vertical="center" wrapText="1"/>
    </xf>
    <xf numFmtId="0" fontId="47" fillId="0" borderId="29" xfId="0" applyFont="1" applyBorder="1" applyAlignment="1">
      <alignment horizontal="left" vertical="center" wrapText="1"/>
    </xf>
    <xf numFmtId="0" fontId="46" fillId="0" borderId="0" xfId="0" applyFont="1" applyAlignment="1">
      <alignment horizontal="left" vertical="center" wrapText="1"/>
    </xf>
    <xf numFmtId="0" fontId="30" fillId="0" borderId="0" xfId="0" applyFont="1" applyAlignment="1">
      <alignment horizontal="left" vertical="center" wrapText="1"/>
    </xf>
  </cellXfs>
  <cellStyles count="226">
    <cellStyle name="4" xfId="148" xr:uid="{00000000-0005-0000-0000-000000000000}"/>
    <cellStyle name="5" xfId="149" xr:uid="{00000000-0005-0000-0000-000001000000}"/>
    <cellStyle name="6" xfId="150" xr:uid="{00000000-0005-0000-0000-000002000000}"/>
    <cellStyle name="9" xfId="151" xr:uid="{00000000-0005-0000-0000-000003000000}"/>
    <cellStyle name="Hyperlink 4 5" xfId="219" xr:uid="{00000000-0005-0000-0000-000004000000}"/>
    <cellStyle name="Komma 2 2 2 2" xfId="5" xr:uid="{00000000-0005-0000-0000-000005000000}"/>
    <cellStyle name="Link" xfId="179" builtinId="8"/>
    <cellStyle name="Link 5" xfId="220" xr:uid="{00000000-0005-0000-0000-000007000000}"/>
    <cellStyle name="Normal 2 2" xfId="6" xr:uid="{00000000-0005-0000-0000-000008000000}"/>
    <cellStyle name="Normal 2 2 2" xfId="7" xr:uid="{00000000-0005-0000-0000-000009000000}"/>
    <cellStyle name="Prozent" xfId="113" builtinId="5"/>
    <cellStyle name="Standard" xfId="0" builtinId="0" customBuiltin="1"/>
    <cellStyle name="Standard 10" xfId="8" xr:uid="{00000000-0005-0000-0000-00000C000000}"/>
    <cellStyle name="Standard 10 2" xfId="53" xr:uid="{00000000-0005-0000-0000-00000D000000}"/>
    <cellStyle name="Standard 1141" xfId="9" xr:uid="{00000000-0005-0000-0000-00000E000000}"/>
    <cellStyle name="Standard 1141 2" xfId="10" xr:uid="{00000000-0005-0000-0000-00000F000000}"/>
    <cellStyle name="Standard 1224" xfId="11" xr:uid="{00000000-0005-0000-0000-000010000000}"/>
    <cellStyle name="Standard 1225" xfId="12" xr:uid="{00000000-0005-0000-0000-000011000000}"/>
    <cellStyle name="Standard 1252 2" xfId="51" xr:uid="{00000000-0005-0000-0000-000012000000}"/>
    <cellStyle name="Standard 1263" xfId="50" xr:uid="{00000000-0005-0000-0000-000013000000}"/>
    <cellStyle name="Standard 1323" xfId="221" xr:uid="{00000000-0005-0000-0000-000014000000}"/>
    <cellStyle name="Standard 1323 2" xfId="225" xr:uid="{00000000-0005-0000-0000-000015000000}"/>
    <cellStyle name="Standard 139" xfId="13" xr:uid="{00000000-0005-0000-0000-000016000000}"/>
    <cellStyle name="Standard 141 6" xfId="52" xr:uid="{00000000-0005-0000-0000-000017000000}"/>
    <cellStyle name="Standard 2" xfId="1" xr:uid="{00000000-0005-0000-0000-000018000000}"/>
    <cellStyle name="Standard 2 2" xfId="4" xr:uid="{00000000-0005-0000-0000-000019000000}"/>
    <cellStyle name="Standard 3" xfId="14" xr:uid="{00000000-0005-0000-0000-00001A000000}"/>
    <cellStyle name="Standard 3 3 2" xfId="2" xr:uid="{00000000-0005-0000-0000-00001B000000}"/>
    <cellStyle name="Standard 3 4" xfId="3" xr:uid="{00000000-0005-0000-0000-00001C000000}"/>
    <cellStyle name="Standard 4" xfId="15" xr:uid="{00000000-0005-0000-0000-00001D000000}"/>
    <cellStyle name="Standard 5" xfId="16" xr:uid="{00000000-0005-0000-0000-00001E000000}"/>
    <cellStyle name="Standard 6" xfId="17" xr:uid="{00000000-0005-0000-0000-00001F000000}"/>
    <cellStyle name="Standard 7" xfId="176" xr:uid="{00000000-0005-0000-0000-000020000000}"/>
    <cellStyle name="Standard 7 16" xfId="216" xr:uid="{00000000-0005-0000-0000-000021000000}"/>
    <cellStyle name="Standard 7 16 2" xfId="224" xr:uid="{00000000-0005-0000-0000-000022000000}"/>
    <cellStyle name="Standard 8" xfId="218" xr:uid="{00000000-0005-0000-0000-000023000000}"/>
    <cellStyle name="Standard 9" xfId="223" xr:uid="{00000000-0005-0000-0000-000024000000}"/>
    <cellStyle name="Standard_Daten HF8.1.3_1" xfId="222" xr:uid="{00000000-0005-0000-0000-000025000000}"/>
    <cellStyle name="style1507628871282" xfId="18" xr:uid="{00000000-0005-0000-0000-000026000000}"/>
    <cellStyle name="style1507628871282 2" xfId="19" xr:uid="{00000000-0005-0000-0000-000027000000}"/>
    <cellStyle name="style1507628873688" xfId="20" xr:uid="{00000000-0005-0000-0000-000028000000}"/>
    <cellStyle name="style1507628873688 2" xfId="21" xr:uid="{00000000-0005-0000-0000-000029000000}"/>
    <cellStyle name="style1507628875438" xfId="22" xr:uid="{00000000-0005-0000-0000-00002A000000}"/>
    <cellStyle name="style1507628875438 2" xfId="23" xr:uid="{00000000-0005-0000-0000-00002B000000}"/>
    <cellStyle name="style1507628875727" xfId="24" xr:uid="{00000000-0005-0000-0000-00002C000000}"/>
    <cellStyle name="style1507628875727 2" xfId="25" xr:uid="{00000000-0005-0000-0000-00002D000000}"/>
    <cellStyle name="style1507628875872" xfId="26" xr:uid="{00000000-0005-0000-0000-00002E000000}"/>
    <cellStyle name="style1507628875872 2" xfId="27" xr:uid="{00000000-0005-0000-0000-00002F000000}"/>
    <cellStyle name="style1507628875977" xfId="28" xr:uid="{00000000-0005-0000-0000-000030000000}"/>
    <cellStyle name="style1507628875977 2" xfId="29" xr:uid="{00000000-0005-0000-0000-000031000000}"/>
    <cellStyle name="style1507628876114" xfId="30" xr:uid="{00000000-0005-0000-0000-000032000000}"/>
    <cellStyle name="style1507628876114 2" xfId="31" xr:uid="{00000000-0005-0000-0000-000033000000}"/>
    <cellStyle name="style1507628876302" xfId="32" xr:uid="{00000000-0005-0000-0000-000034000000}"/>
    <cellStyle name="style1507628876302 2" xfId="33" xr:uid="{00000000-0005-0000-0000-000035000000}"/>
    <cellStyle name="style1507628876462" xfId="34" xr:uid="{00000000-0005-0000-0000-000036000000}"/>
    <cellStyle name="style1507628876462 2" xfId="35" xr:uid="{00000000-0005-0000-0000-000037000000}"/>
    <cellStyle name="style1507628876567" xfId="36" xr:uid="{00000000-0005-0000-0000-000038000000}"/>
    <cellStyle name="style1507628876567 2" xfId="37" xr:uid="{00000000-0005-0000-0000-000039000000}"/>
    <cellStyle name="style1507628876700" xfId="38" xr:uid="{00000000-0005-0000-0000-00003A000000}"/>
    <cellStyle name="style1507628876700 2" xfId="39" xr:uid="{00000000-0005-0000-0000-00003B000000}"/>
    <cellStyle name="style1507628876837" xfId="40" xr:uid="{00000000-0005-0000-0000-00003C000000}"/>
    <cellStyle name="style1507628876837 2" xfId="41" xr:uid="{00000000-0005-0000-0000-00003D000000}"/>
    <cellStyle name="style1507628876977" xfId="42" xr:uid="{00000000-0005-0000-0000-00003E000000}"/>
    <cellStyle name="style1507628876977 2" xfId="43" xr:uid="{00000000-0005-0000-0000-00003F000000}"/>
    <cellStyle name="style1507628877091" xfId="44" xr:uid="{00000000-0005-0000-0000-000040000000}"/>
    <cellStyle name="style1507628877091 2" xfId="45" xr:uid="{00000000-0005-0000-0000-000041000000}"/>
    <cellStyle name="style1507628877262" xfId="46" xr:uid="{00000000-0005-0000-0000-000042000000}"/>
    <cellStyle name="style1507628877262 2" xfId="47" xr:uid="{00000000-0005-0000-0000-000043000000}"/>
    <cellStyle name="style1507628877477" xfId="48" xr:uid="{00000000-0005-0000-0000-000044000000}"/>
    <cellStyle name="style1507628877477 2" xfId="49" xr:uid="{00000000-0005-0000-0000-000045000000}"/>
    <cellStyle name="style1515050498436" xfId="101" xr:uid="{00000000-0005-0000-0000-000046000000}"/>
    <cellStyle name="style1515050498627" xfId="102" xr:uid="{00000000-0005-0000-0000-000047000000}"/>
    <cellStyle name="style1515050498799" xfId="107" xr:uid="{00000000-0005-0000-0000-000048000000}"/>
    <cellStyle name="style1515050498959" xfId="108" xr:uid="{00000000-0005-0000-0000-000049000000}"/>
    <cellStyle name="style1515050500463" xfId="86" xr:uid="{00000000-0005-0000-0000-00004A000000}"/>
    <cellStyle name="style1515050500611" xfId="88" xr:uid="{00000000-0005-0000-0000-00004B000000}"/>
    <cellStyle name="style1515050501768" xfId="93" xr:uid="{00000000-0005-0000-0000-00004C000000}"/>
    <cellStyle name="style1515050501908" xfId="92" xr:uid="{00000000-0005-0000-0000-00004D000000}"/>
    <cellStyle name="style1515050502072" xfId="94" xr:uid="{00000000-0005-0000-0000-00004E000000}"/>
    <cellStyle name="style1515050503588" xfId="83" xr:uid="{00000000-0005-0000-0000-00004F000000}"/>
    <cellStyle name="style1515050503740" xfId="84" xr:uid="{00000000-0005-0000-0000-000050000000}"/>
    <cellStyle name="style1515050503881" xfId="89" xr:uid="{00000000-0005-0000-0000-000051000000}"/>
    <cellStyle name="style1515050504080" xfId="90" xr:uid="{00000000-0005-0000-0000-000052000000}"/>
    <cellStyle name="style1515050504318" xfId="85" xr:uid="{00000000-0005-0000-0000-000053000000}"/>
    <cellStyle name="style1515050504580" xfId="87" xr:uid="{00000000-0005-0000-0000-000054000000}"/>
    <cellStyle name="style1515050504721" xfId="91" xr:uid="{00000000-0005-0000-0000-000055000000}"/>
    <cellStyle name="style1515050504869" xfId="95" xr:uid="{00000000-0005-0000-0000-000056000000}"/>
    <cellStyle name="style1515050505006" xfId="96" xr:uid="{00000000-0005-0000-0000-000057000000}"/>
    <cellStyle name="style1515050505162" xfId="97" xr:uid="{00000000-0005-0000-0000-000058000000}"/>
    <cellStyle name="style1515050505279" xfId="98" xr:uid="{00000000-0005-0000-0000-000059000000}"/>
    <cellStyle name="style1515050505416" xfId="99" xr:uid="{00000000-0005-0000-0000-00005A000000}"/>
    <cellStyle name="style1515050505557" xfId="100" xr:uid="{00000000-0005-0000-0000-00005B000000}"/>
    <cellStyle name="style1515050505717" xfId="103" xr:uid="{00000000-0005-0000-0000-00005C000000}"/>
    <cellStyle name="style1515050505834" xfId="104" xr:uid="{00000000-0005-0000-0000-00005D000000}"/>
    <cellStyle name="style1515050505971" xfId="105" xr:uid="{00000000-0005-0000-0000-00005E000000}"/>
    <cellStyle name="style1515050506107" xfId="106" xr:uid="{00000000-0005-0000-0000-00005F000000}"/>
    <cellStyle name="style1515050506248" xfId="109" xr:uid="{00000000-0005-0000-0000-000060000000}"/>
    <cellStyle name="style1515050506365" xfId="110" xr:uid="{00000000-0005-0000-0000-000061000000}"/>
    <cellStyle name="style1515050506553" xfId="111" xr:uid="{00000000-0005-0000-0000-000062000000}"/>
    <cellStyle name="style1515050506799" xfId="112" xr:uid="{00000000-0005-0000-0000-000063000000}"/>
    <cellStyle name="style1533710832073" xfId="55" xr:uid="{00000000-0005-0000-0000-000064000000}"/>
    <cellStyle name="style1533710832206" xfId="56" xr:uid="{00000000-0005-0000-0000-000065000000}"/>
    <cellStyle name="style1533710832335" xfId="54" xr:uid="{00000000-0005-0000-0000-000066000000}"/>
    <cellStyle name="style1533710832698" xfId="73" xr:uid="{00000000-0005-0000-0000-000067000000}"/>
    <cellStyle name="style1533710832816" xfId="74" xr:uid="{00000000-0005-0000-0000-000068000000}"/>
    <cellStyle name="style1533710832945" xfId="78" xr:uid="{00000000-0005-0000-0000-000069000000}"/>
    <cellStyle name="style1533710833066" xfId="79" xr:uid="{00000000-0005-0000-0000-00006A000000}"/>
    <cellStyle name="style1533710834195" xfId="61" xr:uid="{00000000-0005-0000-0000-00006B000000}"/>
    <cellStyle name="style1533710834308" xfId="62" xr:uid="{00000000-0005-0000-0000-00006C000000}"/>
    <cellStyle name="style1533710835198" xfId="66" xr:uid="{00000000-0005-0000-0000-00006D000000}"/>
    <cellStyle name="style1533710835312" xfId="67" xr:uid="{00000000-0005-0000-0000-00006E000000}"/>
    <cellStyle name="style1533710836124" xfId="57" xr:uid="{00000000-0005-0000-0000-00006F000000}"/>
    <cellStyle name="style1533710836253" xfId="58" xr:uid="{00000000-0005-0000-0000-000070000000}"/>
    <cellStyle name="style1533710836359" xfId="59" xr:uid="{00000000-0005-0000-0000-000071000000}"/>
    <cellStyle name="style1533710836464" xfId="63" xr:uid="{00000000-0005-0000-0000-000072000000}"/>
    <cellStyle name="style1533710836605" xfId="64" xr:uid="{00000000-0005-0000-0000-000073000000}"/>
    <cellStyle name="style1533710836757" xfId="60" xr:uid="{00000000-0005-0000-0000-000074000000}"/>
    <cellStyle name="style1533710836898" xfId="65" xr:uid="{00000000-0005-0000-0000-000075000000}"/>
    <cellStyle name="style1533710837042" xfId="68" xr:uid="{00000000-0005-0000-0000-000076000000}"/>
    <cellStyle name="style1533710837281" xfId="69" xr:uid="{00000000-0005-0000-0000-000077000000}"/>
    <cellStyle name="style1533710837484" xfId="70" xr:uid="{00000000-0005-0000-0000-000078000000}"/>
    <cellStyle name="style1533710837585" xfId="71" xr:uid="{00000000-0005-0000-0000-000079000000}"/>
    <cellStyle name="style1533710837734" xfId="72" xr:uid="{00000000-0005-0000-0000-00007A000000}"/>
    <cellStyle name="style1533710837878" xfId="75" xr:uid="{00000000-0005-0000-0000-00007B000000}"/>
    <cellStyle name="style1533710837991" xfId="76" xr:uid="{00000000-0005-0000-0000-00007C000000}"/>
    <cellStyle name="style1533710838136" xfId="77" xr:uid="{00000000-0005-0000-0000-00007D000000}"/>
    <cellStyle name="style1533710838304" xfId="80" xr:uid="{00000000-0005-0000-0000-00007E000000}"/>
    <cellStyle name="style1533710838433" xfId="81" xr:uid="{00000000-0005-0000-0000-00007F000000}"/>
    <cellStyle name="style1533710838589" xfId="82" xr:uid="{00000000-0005-0000-0000-000080000000}"/>
    <cellStyle name="style1580457836549" xfId="217" xr:uid="{00000000-0005-0000-0000-000081000000}"/>
    <cellStyle name="style1580457837252" xfId="177" xr:uid="{00000000-0005-0000-0000-000082000000}"/>
    <cellStyle name="style1580457838099" xfId="178" xr:uid="{00000000-0005-0000-0000-000083000000}"/>
    <cellStyle name="style1585650375429" xfId="156" xr:uid="{00000000-0005-0000-0000-000084000000}"/>
    <cellStyle name="style1585650375851" xfId="162" xr:uid="{00000000-0005-0000-0000-000085000000}"/>
    <cellStyle name="style1585650378398" xfId="167" xr:uid="{00000000-0005-0000-0000-000086000000}"/>
    <cellStyle name="style1585650378585" xfId="168" xr:uid="{00000000-0005-0000-0000-000087000000}"/>
    <cellStyle name="style1585650378866" xfId="169" xr:uid="{00000000-0005-0000-0000-000088000000}"/>
    <cellStyle name="style1585650379085" xfId="170" xr:uid="{00000000-0005-0000-0000-000089000000}"/>
    <cellStyle name="style1585650379257" xfId="171" xr:uid="{00000000-0005-0000-0000-00008A000000}"/>
    <cellStyle name="style1585650379429" xfId="172" xr:uid="{00000000-0005-0000-0000-00008B000000}"/>
    <cellStyle name="style1585650379616" xfId="173" xr:uid="{00000000-0005-0000-0000-00008C000000}"/>
    <cellStyle name="style1585650379788" xfId="174" xr:uid="{00000000-0005-0000-0000-00008D000000}"/>
    <cellStyle name="style1585650379991" xfId="175" xr:uid="{00000000-0005-0000-0000-00008E000000}"/>
    <cellStyle name="style1585650380741" xfId="152" xr:uid="{00000000-0005-0000-0000-00008F000000}"/>
    <cellStyle name="style1585650380960" xfId="153" xr:uid="{00000000-0005-0000-0000-000090000000}"/>
    <cellStyle name="style1585650381148" xfId="154" xr:uid="{00000000-0005-0000-0000-000091000000}"/>
    <cellStyle name="style1585650381366" xfId="155" xr:uid="{00000000-0005-0000-0000-000092000000}"/>
    <cellStyle name="style1585650381554" xfId="157" xr:uid="{00000000-0005-0000-0000-000093000000}"/>
    <cellStyle name="style1585650381757" xfId="158" xr:uid="{00000000-0005-0000-0000-000094000000}"/>
    <cellStyle name="style1585650381960" xfId="159" xr:uid="{00000000-0005-0000-0000-000095000000}"/>
    <cellStyle name="style1585650382351" xfId="164" xr:uid="{00000000-0005-0000-0000-000096000000}"/>
    <cellStyle name="style1585650382523" xfId="165" xr:uid="{00000000-0005-0000-0000-000097000000}"/>
    <cellStyle name="style1585650382663" xfId="166" xr:uid="{00000000-0005-0000-0000-000098000000}"/>
    <cellStyle name="style1585650383741" xfId="160" xr:uid="{00000000-0005-0000-0000-000099000000}"/>
    <cellStyle name="style1585650383866" xfId="161" xr:uid="{00000000-0005-0000-0000-00009A000000}"/>
    <cellStyle name="style1585650383976" xfId="163" xr:uid="{00000000-0005-0000-0000-00009B000000}"/>
    <cellStyle name="style1585650458405" xfId="138" xr:uid="{00000000-0005-0000-0000-00009C000000}"/>
    <cellStyle name="style1585650458545" xfId="139" xr:uid="{00000000-0005-0000-0000-00009D000000}"/>
    <cellStyle name="style1585650458670" xfId="143" xr:uid="{00000000-0005-0000-0000-00009E000000}"/>
    <cellStyle name="style1585650458826" xfId="144" xr:uid="{00000000-0005-0000-0000-00009F000000}"/>
    <cellStyle name="style1585650459514" xfId="115" xr:uid="{00000000-0005-0000-0000-0000A0000000}"/>
    <cellStyle name="style1585650459889" xfId="118" xr:uid="{00000000-0005-0000-0000-0000A1000000}"/>
    <cellStyle name="style1585650459998" xfId="119" xr:uid="{00000000-0005-0000-0000-0000A2000000}"/>
    <cellStyle name="style1585650460123" xfId="123" xr:uid="{00000000-0005-0000-0000-0000A3000000}"/>
    <cellStyle name="style1585650460451" xfId="124" xr:uid="{00000000-0005-0000-0000-0000A4000000}"/>
    <cellStyle name="style1585650460608" xfId="128" xr:uid="{00000000-0005-0000-0000-0000A5000000}"/>
    <cellStyle name="style1585650460780" xfId="129" xr:uid="{00000000-0005-0000-0000-0000A6000000}"/>
    <cellStyle name="style1585650460936" xfId="120" xr:uid="{00000000-0005-0000-0000-0000A7000000}"/>
    <cellStyle name="style1585650461201" xfId="121" xr:uid="{00000000-0005-0000-0000-0000A8000000}"/>
    <cellStyle name="style1585650461342" xfId="122" xr:uid="{00000000-0005-0000-0000-0000A9000000}"/>
    <cellStyle name="style1585650461467" xfId="125" xr:uid="{00000000-0005-0000-0000-0000AA000000}"/>
    <cellStyle name="style1585650461592" xfId="126" xr:uid="{00000000-0005-0000-0000-0000AB000000}"/>
    <cellStyle name="style1585650461717" xfId="127" xr:uid="{00000000-0005-0000-0000-0000AC000000}"/>
    <cellStyle name="style1585650461842" xfId="130" xr:uid="{00000000-0005-0000-0000-0000AD000000}"/>
    <cellStyle name="style1585650461998" xfId="131" xr:uid="{00000000-0005-0000-0000-0000AE000000}"/>
    <cellStyle name="style1585650462139" xfId="132" xr:uid="{00000000-0005-0000-0000-0000AF000000}"/>
    <cellStyle name="style1585650462264" xfId="133" xr:uid="{00000000-0005-0000-0000-0000B0000000}"/>
    <cellStyle name="style1585650462389" xfId="134" xr:uid="{00000000-0005-0000-0000-0000B1000000}"/>
    <cellStyle name="style1585650462530" xfId="135" xr:uid="{00000000-0005-0000-0000-0000B2000000}"/>
    <cellStyle name="style1585650462717" xfId="136" xr:uid="{00000000-0005-0000-0000-0000B3000000}"/>
    <cellStyle name="style1585650463045" xfId="137" xr:uid="{00000000-0005-0000-0000-0000B4000000}"/>
    <cellStyle name="style1585650463201" xfId="140" xr:uid="{00000000-0005-0000-0000-0000B5000000}"/>
    <cellStyle name="style1585650463342" xfId="141" xr:uid="{00000000-0005-0000-0000-0000B6000000}"/>
    <cellStyle name="style1585650463514" xfId="142" xr:uid="{00000000-0005-0000-0000-0000B7000000}"/>
    <cellStyle name="style1585650463686" xfId="145" xr:uid="{00000000-0005-0000-0000-0000B8000000}"/>
    <cellStyle name="style1585650463889" xfId="146" xr:uid="{00000000-0005-0000-0000-0000B9000000}"/>
    <cellStyle name="style1585650464045" xfId="147" xr:uid="{00000000-0005-0000-0000-0000BA000000}"/>
    <cellStyle name="style1585650465326" xfId="116" xr:uid="{00000000-0005-0000-0000-0000BB000000}"/>
    <cellStyle name="style1585650465451" xfId="114" xr:uid="{00000000-0005-0000-0000-0000BC000000}"/>
    <cellStyle name="style1585650465561" xfId="117" xr:uid="{00000000-0005-0000-0000-0000BD000000}"/>
    <cellStyle name="style1602748898688" xfId="181" xr:uid="{00000000-0005-0000-0000-0000BE000000}"/>
    <cellStyle name="style1602748898827" xfId="182" xr:uid="{00000000-0005-0000-0000-0000BF000000}"/>
    <cellStyle name="style1602748898987" xfId="180" xr:uid="{00000000-0005-0000-0000-0000C0000000}"/>
    <cellStyle name="style1602748899493" xfId="204" xr:uid="{00000000-0005-0000-0000-0000C1000000}"/>
    <cellStyle name="style1602748899648" xfId="205" xr:uid="{00000000-0005-0000-0000-0000C2000000}"/>
    <cellStyle name="style1602748899813" xfId="210" xr:uid="{00000000-0005-0000-0000-0000C3000000}"/>
    <cellStyle name="style1602748899961" xfId="211" xr:uid="{00000000-0005-0000-0000-0000C4000000}"/>
    <cellStyle name="style1602748900694" xfId="183" xr:uid="{00000000-0005-0000-0000-0000C5000000}"/>
    <cellStyle name="style1602748900806" xfId="184" xr:uid="{00000000-0005-0000-0000-0000C6000000}"/>
    <cellStyle name="style1602748900930" xfId="188" xr:uid="{00000000-0005-0000-0000-0000C7000000}"/>
    <cellStyle name="style1602748901078" xfId="189" xr:uid="{00000000-0005-0000-0000-0000C8000000}"/>
    <cellStyle name="style1602748901202" xfId="193" xr:uid="{00000000-0005-0000-0000-0000C9000000}"/>
    <cellStyle name="style1602748901326" xfId="194" xr:uid="{00000000-0005-0000-0000-0000CA000000}"/>
    <cellStyle name="style1602748901440" xfId="185" xr:uid="{00000000-0005-0000-0000-0000CB000000}"/>
    <cellStyle name="style1602748901548" xfId="186" xr:uid="{00000000-0005-0000-0000-0000CC000000}"/>
    <cellStyle name="style1602748901678" xfId="187" xr:uid="{00000000-0005-0000-0000-0000CD000000}"/>
    <cellStyle name="style1602748901831" xfId="190" xr:uid="{00000000-0005-0000-0000-0000CE000000}"/>
    <cellStyle name="style1602748901980" xfId="191" xr:uid="{00000000-0005-0000-0000-0000CF000000}"/>
    <cellStyle name="style1602748902106" xfId="192" xr:uid="{00000000-0005-0000-0000-0000D0000000}"/>
    <cellStyle name="style1602748902248" xfId="195" xr:uid="{00000000-0005-0000-0000-0000D1000000}"/>
    <cellStyle name="style1602748902404" xfId="196" xr:uid="{00000000-0005-0000-0000-0000D2000000}"/>
    <cellStyle name="style1602748902576" xfId="197" xr:uid="{00000000-0005-0000-0000-0000D3000000}"/>
    <cellStyle name="style1602748902745" xfId="198" xr:uid="{00000000-0005-0000-0000-0000D4000000}"/>
    <cellStyle name="style1602748902874" xfId="199" xr:uid="{00000000-0005-0000-0000-0000D5000000}"/>
    <cellStyle name="style1602748903023" xfId="200" xr:uid="{00000000-0005-0000-0000-0000D6000000}"/>
    <cellStyle name="style1602748903136" xfId="201" xr:uid="{00000000-0005-0000-0000-0000D7000000}"/>
    <cellStyle name="style1602748903246" xfId="202" xr:uid="{00000000-0005-0000-0000-0000D8000000}"/>
    <cellStyle name="style1602748903338" xfId="203" xr:uid="{00000000-0005-0000-0000-0000D9000000}"/>
    <cellStyle name="style1602748903447" xfId="206" xr:uid="{00000000-0005-0000-0000-0000DA000000}"/>
    <cellStyle name="style1602748903556" xfId="207" xr:uid="{00000000-0005-0000-0000-0000DB000000}"/>
    <cellStyle name="style1602748903678" xfId="208" xr:uid="{00000000-0005-0000-0000-0000DC000000}"/>
    <cellStyle name="style1602748903789" xfId="209" xr:uid="{00000000-0005-0000-0000-0000DD000000}"/>
    <cellStyle name="style1602748904083" xfId="212" xr:uid="{00000000-0005-0000-0000-0000DE000000}"/>
    <cellStyle name="style1602748904246" xfId="213" xr:uid="{00000000-0005-0000-0000-0000DF000000}"/>
    <cellStyle name="style1602748904392" xfId="214" xr:uid="{00000000-0005-0000-0000-0000E0000000}"/>
    <cellStyle name="style1602748904477" xfId="215" xr:uid="{00000000-0005-0000-0000-0000E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mruColors>
      <color rgb="FFF2F2F2"/>
      <color rgb="FFD9D9D9"/>
      <color rgb="FFA59D97"/>
      <color rgb="FFC5D9F1"/>
      <color rgb="FFEB9128"/>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0</xdr:row>
      <xdr:rowOff>15874</xdr:rowOff>
    </xdr:from>
    <xdr:to>
      <xdr:col>1</xdr:col>
      <xdr:colOff>1655333</xdr:colOff>
      <xdr:row>4</xdr:row>
      <xdr:rowOff>143209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1751" y="15874"/>
          <a:ext cx="2058716" cy="8702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dji.de/ueber-uns/projekte/projekte/entwicklung-von-rahmenbedingungen-in-der-kindertagesbetreuung-erik.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C5D9F1"/>
  </sheetPr>
  <dimension ref="A1:V32"/>
  <sheetViews>
    <sheetView showGridLines="0" tabSelected="1" zoomScale="80" zoomScaleNormal="80" workbookViewId="0">
      <pane ySplit="13" topLeftCell="A14" activePane="bottomLeft" state="frozen"/>
      <selection pane="bottomLeft" activeCell="A9" sqref="A9:M9"/>
    </sheetView>
  </sheetViews>
  <sheetFormatPr baseColWidth="10" defaultColWidth="11" defaultRowHeight="14.5"/>
  <cols>
    <col min="1" max="1" width="5.58203125" style="250" customWidth="1"/>
    <col min="2" max="2" width="25.08203125" style="250" customWidth="1"/>
    <col min="3" max="3" width="7.58203125" style="251" customWidth="1"/>
    <col min="4" max="4" width="45.58203125" style="250" customWidth="1"/>
    <col min="5" max="5" width="20.58203125" style="250" customWidth="1"/>
    <col min="6" max="6" width="26.58203125" style="250" customWidth="1"/>
    <col min="7" max="7" width="12.58203125" style="250" customWidth="1"/>
    <col min="8" max="13" width="8.58203125" style="250" customWidth="1"/>
    <col min="14" max="14" width="11" style="250"/>
    <col min="15" max="15" width="9" style="250" customWidth="1"/>
    <col min="16" max="16384" width="11" style="250"/>
  </cols>
  <sheetData>
    <row r="1" spans="1:13">
      <c r="C1" s="250"/>
    </row>
    <row r="2" spans="1:13">
      <c r="C2" s="250"/>
    </row>
    <row r="3" spans="1:13">
      <c r="C3" s="250"/>
    </row>
    <row r="4" spans="1:13">
      <c r="C4" s="250"/>
    </row>
    <row r="5" spans="1:13">
      <c r="C5" s="250"/>
    </row>
    <row r="6" spans="1:13">
      <c r="C6" s="250"/>
    </row>
    <row r="7" spans="1:13" ht="21">
      <c r="A7" s="486" t="s">
        <v>165</v>
      </c>
      <c r="B7" s="486"/>
      <c r="C7" s="486"/>
      <c r="D7" s="486"/>
      <c r="E7" s="486"/>
      <c r="F7" s="486"/>
      <c r="G7" s="486"/>
      <c r="H7" s="486"/>
      <c r="I7" s="486"/>
      <c r="J7" s="486"/>
      <c r="K7" s="486"/>
      <c r="L7" s="486"/>
      <c r="M7" s="486"/>
    </row>
    <row r="8" spans="1:13">
      <c r="C8" s="250"/>
    </row>
    <row r="9" spans="1:13" ht="15" customHeight="1">
      <c r="A9" s="494" t="s">
        <v>164</v>
      </c>
      <c r="B9" s="495"/>
      <c r="C9" s="495"/>
      <c r="D9" s="495"/>
      <c r="E9" s="495"/>
      <c r="F9" s="495"/>
      <c r="G9" s="495"/>
      <c r="H9" s="495"/>
      <c r="I9" s="495"/>
      <c r="J9" s="495"/>
      <c r="K9" s="495"/>
      <c r="L9" s="495"/>
      <c r="M9" s="495"/>
    </row>
    <row r="10" spans="1:13" ht="15" thickBot="1">
      <c r="C10" s="250"/>
    </row>
    <row r="11" spans="1:13" ht="20.25" customHeight="1">
      <c r="A11" s="489" t="s">
        <v>155</v>
      </c>
      <c r="B11" s="490"/>
      <c r="C11" s="487" t="s">
        <v>156</v>
      </c>
      <c r="D11" s="490"/>
      <c r="E11" s="487" t="s">
        <v>157</v>
      </c>
      <c r="F11" s="487" t="s">
        <v>79</v>
      </c>
      <c r="G11" s="499" t="s">
        <v>137</v>
      </c>
      <c r="H11" s="496" t="s">
        <v>153</v>
      </c>
      <c r="I11" s="497"/>
      <c r="J11" s="497"/>
      <c r="K11" s="497"/>
      <c r="L11" s="497"/>
      <c r="M11" s="498"/>
    </row>
    <row r="12" spans="1:13" ht="19.5" customHeight="1">
      <c r="A12" s="491"/>
      <c r="B12" s="492"/>
      <c r="C12" s="493"/>
      <c r="D12" s="492"/>
      <c r="E12" s="488"/>
      <c r="F12" s="488"/>
      <c r="G12" s="500"/>
      <c r="H12" s="78">
        <v>2018</v>
      </c>
      <c r="I12" s="78">
        <v>2019</v>
      </c>
      <c r="J12" s="78">
        <v>2020</v>
      </c>
      <c r="K12" s="78">
        <v>2021</v>
      </c>
      <c r="L12" s="78">
        <v>2022</v>
      </c>
      <c r="M12" s="89">
        <v>2023</v>
      </c>
    </row>
    <row r="13" spans="1:13" ht="20.25" customHeight="1">
      <c r="A13" s="480" t="s">
        <v>166</v>
      </c>
      <c r="B13" s="481"/>
      <c r="C13" s="481"/>
      <c r="D13" s="481"/>
      <c r="E13" s="481"/>
      <c r="F13" s="481"/>
      <c r="G13" s="481"/>
      <c r="H13" s="481"/>
      <c r="I13" s="481"/>
      <c r="J13" s="481"/>
      <c r="K13" s="481"/>
      <c r="L13" s="481"/>
      <c r="M13" s="482"/>
    </row>
    <row r="14" spans="1:13" ht="33.75" customHeight="1">
      <c r="A14" s="501" t="s">
        <v>159</v>
      </c>
      <c r="B14" s="483" t="s">
        <v>158</v>
      </c>
      <c r="C14" s="252" t="s">
        <v>0</v>
      </c>
      <c r="D14" s="365" t="s">
        <v>1</v>
      </c>
      <c r="E14" s="367"/>
      <c r="F14" s="374" t="s">
        <v>84</v>
      </c>
      <c r="G14" s="80" t="s">
        <v>138</v>
      </c>
      <c r="H14" s="86" t="s">
        <v>3</v>
      </c>
      <c r="I14" s="82" t="s">
        <v>3</v>
      </c>
      <c r="J14" s="86" t="s">
        <v>3</v>
      </c>
      <c r="K14" s="86" t="s">
        <v>3</v>
      </c>
      <c r="L14" s="86" t="s">
        <v>3</v>
      </c>
      <c r="M14" s="90" t="s">
        <v>3</v>
      </c>
    </row>
    <row r="15" spans="1:13" ht="33" customHeight="1">
      <c r="A15" s="502"/>
      <c r="B15" s="484"/>
      <c r="C15" s="341" t="s">
        <v>4</v>
      </c>
      <c r="D15" s="366" t="s">
        <v>139</v>
      </c>
      <c r="E15" s="368"/>
      <c r="F15" s="375" t="s">
        <v>83</v>
      </c>
      <c r="G15" s="79" t="s">
        <v>138</v>
      </c>
      <c r="H15" s="85" t="s">
        <v>3</v>
      </c>
      <c r="I15" s="81" t="s">
        <v>3</v>
      </c>
      <c r="J15" s="85" t="s">
        <v>3</v>
      </c>
      <c r="K15" s="85" t="s">
        <v>3</v>
      </c>
      <c r="L15" s="85" t="s">
        <v>3</v>
      </c>
      <c r="M15" s="91" t="s">
        <v>3</v>
      </c>
    </row>
    <row r="16" spans="1:13" ht="33" customHeight="1">
      <c r="A16" s="502"/>
      <c r="B16" s="484"/>
      <c r="C16" s="473" t="s">
        <v>5</v>
      </c>
      <c r="D16" s="475" t="s">
        <v>6</v>
      </c>
      <c r="E16" s="369" t="s">
        <v>81</v>
      </c>
      <c r="F16" s="376" t="s">
        <v>84</v>
      </c>
      <c r="G16" s="343" t="s">
        <v>138</v>
      </c>
      <c r="H16" s="87" t="s">
        <v>3</v>
      </c>
      <c r="I16" s="83" t="s">
        <v>3</v>
      </c>
      <c r="J16" s="87" t="s">
        <v>3</v>
      </c>
      <c r="K16" s="87" t="s">
        <v>3</v>
      </c>
      <c r="L16" s="87" t="s">
        <v>3</v>
      </c>
      <c r="M16" s="92" t="s">
        <v>3</v>
      </c>
    </row>
    <row r="17" spans="1:22" ht="33" customHeight="1">
      <c r="A17" s="502"/>
      <c r="B17" s="484"/>
      <c r="C17" s="474"/>
      <c r="D17" s="476"/>
      <c r="E17" s="370" t="s">
        <v>82</v>
      </c>
      <c r="F17" s="370" t="s">
        <v>84</v>
      </c>
      <c r="G17" s="80" t="s">
        <v>138</v>
      </c>
      <c r="H17" s="256" t="s">
        <v>3</v>
      </c>
      <c r="I17" s="253" t="s">
        <v>3</v>
      </c>
      <c r="J17" s="253" t="s">
        <v>3</v>
      </c>
      <c r="K17" s="253" t="s">
        <v>3</v>
      </c>
      <c r="L17" s="253" t="s">
        <v>3</v>
      </c>
      <c r="M17" s="338" t="s">
        <v>3</v>
      </c>
    </row>
    <row r="18" spans="1:22" ht="33" customHeight="1">
      <c r="A18" s="503"/>
      <c r="B18" s="485"/>
      <c r="C18" s="76" t="s">
        <v>7</v>
      </c>
      <c r="D18" s="362" t="s">
        <v>8</v>
      </c>
      <c r="E18" s="371"/>
      <c r="F18" s="371" t="s">
        <v>84</v>
      </c>
      <c r="G18" s="77" t="s">
        <v>138</v>
      </c>
      <c r="H18" s="88"/>
      <c r="I18" s="84" t="s">
        <v>3</v>
      </c>
      <c r="J18" s="88" t="s">
        <v>3</v>
      </c>
      <c r="K18" s="88" t="s">
        <v>3</v>
      </c>
      <c r="L18" s="88" t="s">
        <v>3</v>
      </c>
      <c r="M18" s="93" t="s">
        <v>3</v>
      </c>
    </row>
    <row r="19" spans="1:22" ht="34.5" customHeight="1">
      <c r="A19" s="360" t="s">
        <v>161</v>
      </c>
      <c r="B19" s="358" t="s">
        <v>160</v>
      </c>
      <c r="C19" s="352" t="s">
        <v>9</v>
      </c>
      <c r="D19" s="363" t="s">
        <v>10</v>
      </c>
      <c r="E19" s="372"/>
      <c r="F19" s="377" t="s">
        <v>84</v>
      </c>
      <c r="G19" s="353" t="s">
        <v>138</v>
      </c>
      <c r="H19" s="86" t="s">
        <v>3</v>
      </c>
      <c r="I19" s="82" t="s">
        <v>3</v>
      </c>
      <c r="J19" s="86" t="s">
        <v>3</v>
      </c>
      <c r="K19" s="86" t="s">
        <v>3</v>
      </c>
      <c r="L19" s="86" t="s">
        <v>3</v>
      </c>
      <c r="M19" s="90" t="s">
        <v>3</v>
      </c>
    </row>
    <row r="20" spans="1:22" ht="43.5" customHeight="1" thickBot="1">
      <c r="A20" s="361" t="s">
        <v>163</v>
      </c>
      <c r="B20" s="359" t="s">
        <v>162</v>
      </c>
      <c r="C20" s="355" t="s">
        <v>12</v>
      </c>
      <c r="D20" s="364" t="s">
        <v>80</v>
      </c>
      <c r="E20" s="373"/>
      <c r="F20" s="378" t="s">
        <v>11</v>
      </c>
      <c r="G20" s="357" t="s">
        <v>138</v>
      </c>
      <c r="H20" s="85" t="s">
        <v>3</v>
      </c>
      <c r="I20" s="81" t="s">
        <v>3</v>
      </c>
      <c r="J20" s="85" t="s">
        <v>3</v>
      </c>
      <c r="K20" s="85" t="s">
        <v>3</v>
      </c>
      <c r="L20" s="85" t="s">
        <v>3</v>
      </c>
      <c r="M20" s="91" t="s">
        <v>3</v>
      </c>
    </row>
    <row r="21" spans="1:22">
      <c r="A21" s="347"/>
      <c r="B21" s="347"/>
      <c r="C21" s="356"/>
      <c r="D21" s="346"/>
      <c r="E21" s="354"/>
      <c r="F21" s="354"/>
      <c r="G21" s="354"/>
      <c r="H21" s="354"/>
      <c r="I21" s="354"/>
      <c r="J21" s="354"/>
      <c r="K21" s="354"/>
      <c r="L21" s="354"/>
      <c r="M21" s="354"/>
    </row>
    <row r="22" spans="1:22" s="345" customFormat="1" ht="14.25" customHeight="1">
      <c r="A22" s="477" t="s">
        <v>154</v>
      </c>
      <c r="B22" s="477"/>
      <c r="C22" s="477"/>
      <c r="D22" s="477"/>
      <c r="E22" s="477"/>
      <c r="F22" s="477"/>
      <c r="G22" s="477"/>
      <c r="H22" s="477"/>
      <c r="I22" s="477"/>
      <c r="J22" s="477"/>
      <c r="K22" s="477"/>
      <c r="L22" s="477"/>
      <c r="M22" s="477"/>
      <c r="N22" s="344"/>
      <c r="O22" s="344"/>
      <c r="P22" s="344"/>
      <c r="Q22" s="344"/>
      <c r="R22" s="344"/>
      <c r="S22" s="344"/>
      <c r="T22" s="344"/>
      <c r="U22" s="344"/>
      <c r="V22" s="344"/>
    </row>
    <row r="23" spans="1:22" s="345" customFormat="1">
      <c r="A23" s="348"/>
      <c r="B23" s="346"/>
      <c r="C23" s="346"/>
      <c r="D23" s="346"/>
      <c r="E23" s="346"/>
      <c r="F23" s="346"/>
      <c r="G23" s="346"/>
      <c r="H23" s="346"/>
      <c r="I23" s="346"/>
      <c r="J23" s="346"/>
      <c r="K23" s="346"/>
      <c r="L23" s="346"/>
      <c r="M23" s="346"/>
    </row>
    <row r="24" spans="1:22" s="345" customFormat="1">
      <c r="A24" s="346"/>
      <c r="B24" s="346"/>
      <c r="C24" s="346"/>
      <c r="D24" s="346"/>
      <c r="E24" s="346"/>
      <c r="F24" s="346"/>
      <c r="G24" s="346"/>
      <c r="H24" s="346"/>
      <c r="I24" s="346"/>
      <c r="J24" s="346"/>
      <c r="K24" s="346"/>
      <c r="L24" s="346"/>
      <c r="M24" s="346"/>
    </row>
    <row r="25" spans="1:22" s="345" customFormat="1">
      <c r="A25" s="470" t="s">
        <v>75</v>
      </c>
      <c r="B25" s="470"/>
      <c r="C25" s="470"/>
      <c r="D25" s="470"/>
      <c r="E25" s="470"/>
      <c r="F25" s="470"/>
      <c r="G25" s="470"/>
      <c r="H25" s="470"/>
      <c r="I25" s="470"/>
      <c r="J25" s="470"/>
      <c r="K25" s="470"/>
      <c r="L25" s="470"/>
      <c r="M25" s="470"/>
    </row>
    <row r="26" spans="1:22" s="345" customFormat="1">
      <c r="A26" s="471" t="s">
        <v>76</v>
      </c>
      <c r="B26" s="471"/>
      <c r="C26" s="471"/>
      <c r="D26" s="471"/>
      <c r="E26" s="471"/>
      <c r="F26" s="471"/>
      <c r="G26" s="471"/>
      <c r="H26" s="471"/>
      <c r="I26" s="471"/>
      <c r="J26" s="471"/>
      <c r="K26" s="471"/>
      <c r="L26" s="471"/>
      <c r="M26" s="471"/>
    </row>
    <row r="27" spans="1:22" s="345" customFormat="1">
      <c r="A27" s="471" t="s">
        <v>77</v>
      </c>
      <c r="B27" s="471"/>
      <c r="C27" s="471"/>
      <c r="D27" s="471"/>
      <c r="E27" s="471"/>
      <c r="F27" s="471"/>
      <c r="G27" s="471"/>
      <c r="H27" s="471"/>
      <c r="I27" s="471"/>
      <c r="J27" s="471"/>
      <c r="K27" s="471"/>
      <c r="L27" s="471"/>
      <c r="M27" s="471"/>
    </row>
    <row r="28" spans="1:22" s="345" customFormat="1">
      <c r="A28" s="471" t="s">
        <v>78</v>
      </c>
      <c r="B28" s="471"/>
      <c r="C28" s="471"/>
      <c r="D28" s="471"/>
      <c r="E28" s="471"/>
      <c r="F28" s="471"/>
      <c r="G28" s="471"/>
      <c r="H28" s="471"/>
      <c r="I28" s="471"/>
      <c r="J28" s="471"/>
      <c r="K28" s="471"/>
      <c r="L28" s="471"/>
      <c r="M28" s="471"/>
    </row>
    <row r="29" spans="1:22" s="345" customFormat="1">
      <c r="A29" s="349"/>
      <c r="B29" s="349"/>
      <c r="C29" s="350"/>
      <c r="D29" s="351"/>
      <c r="E29" s="351"/>
      <c r="F29" s="351"/>
      <c r="G29" s="349"/>
      <c r="H29" s="349"/>
      <c r="I29" s="349"/>
      <c r="J29" s="349"/>
      <c r="K29" s="349"/>
      <c r="L29" s="349"/>
      <c r="M29" s="349"/>
    </row>
    <row r="30" spans="1:22" s="345" customFormat="1">
      <c r="A30" s="349"/>
      <c r="B30" s="349"/>
      <c r="C30" s="350"/>
      <c r="D30" s="351"/>
      <c r="E30" s="351"/>
      <c r="F30" s="351"/>
      <c r="G30" s="349"/>
      <c r="H30" s="349"/>
      <c r="I30" s="349"/>
      <c r="J30" s="349"/>
      <c r="K30" s="349"/>
      <c r="L30" s="349"/>
      <c r="M30" s="349"/>
    </row>
    <row r="31" spans="1:22" s="345" customFormat="1">
      <c r="A31" s="478" t="s">
        <v>152</v>
      </c>
      <c r="B31" s="479"/>
      <c r="C31" s="479"/>
      <c r="D31" s="479"/>
      <c r="E31" s="479"/>
      <c r="F31" s="479"/>
      <c r="G31" s="479"/>
      <c r="H31" s="479"/>
      <c r="I31" s="479"/>
      <c r="J31" s="479"/>
      <c r="K31" s="479"/>
      <c r="L31" s="479"/>
      <c r="M31" s="479"/>
    </row>
    <row r="32" spans="1:22" s="345" customFormat="1">
      <c r="A32" s="472" t="s">
        <v>59</v>
      </c>
      <c r="B32" s="472"/>
      <c r="C32" s="472"/>
      <c r="D32" s="472"/>
      <c r="E32" s="472"/>
      <c r="F32" s="472"/>
      <c r="G32" s="472"/>
      <c r="H32" s="472"/>
      <c r="I32" s="472"/>
      <c r="J32" s="472"/>
      <c r="K32" s="472"/>
      <c r="L32" s="472"/>
      <c r="M32" s="472"/>
    </row>
  </sheetData>
  <mergeCells count="20">
    <mergeCell ref="A13:M13"/>
    <mergeCell ref="B14:B18"/>
    <mergeCell ref="A7:M7"/>
    <mergeCell ref="F11:F12"/>
    <mergeCell ref="A11:B12"/>
    <mergeCell ref="C11:D12"/>
    <mergeCell ref="E11:E12"/>
    <mergeCell ref="A9:M9"/>
    <mergeCell ref="H11:M11"/>
    <mergeCell ref="G11:G12"/>
    <mergeCell ref="A14:A18"/>
    <mergeCell ref="A25:M25"/>
    <mergeCell ref="A26:M26"/>
    <mergeCell ref="A27:M27"/>
    <mergeCell ref="A32:M32"/>
    <mergeCell ref="C16:C17"/>
    <mergeCell ref="D16:D17"/>
    <mergeCell ref="A28:M28"/>
    <mergeCell ref="A22:M22"/>
    <mergeCell ref="A31:M31"/>
  </mergeCells>
  <hyperlinks>
    <hyperlink ref="D14" location="'Daten HF-08.1.1'!A1" display="Ort der Betreuung" xr:uid="{00000000-0004-0000-0000-000000000000}"/>
    <hyperlink ref="D15" location="'Daten HF-08.1.2'!A1" display="Anzahl der Großtagespflegestellen" xr:uid="{00000000-0004-0000-0000-000001000000}"/>
    <hyperlink ref="D20" location="'Daten HF-08.4.7'!A1" display="durchschnittl. Anzahl Kinder pro KTP" xr:uid="{00000000-0004-0000-0000-000002000000}"/>
    <hyperlink ref="D18" location="'Daten HF-08.1.4'!A1" display="Unterstützungbedarf für die Arbeit" xr:uid="{00000000-0004-0000-0000-000003000000}"/>
    <hyperlink ref="D19" location="'Daten HF-08.2.1'!A1" display="Qualifizierung Kindertagespflegepersonen" xr:uid="{00000000-0004-0000-0000-000004000000}"/>
    <hyperlink ref="D16" location="'Daten HF-08.1.3'!A1" display="Anzahl der Kinder nach Altersgruppe" xr:uid="{00000000-0004-0000-0000-000005000000}"/>
    <hyperlink ref="A26" r:id="rId1" display="Projekt-Webseite" xr:uid="{00000000-0004-0000-0000-000006000000}"/>
    <hyperlink ref="A28" r:id="rId2" xr:uid="{00000000-0004-0000-0000-000007000000}"/>
    <hyperlink ref="A27" r:id="rId3" xr:uid="{00000000-0004-0000-0000-000008000000}"/>
  </hyperlinks>
  <pageMargins left="0.7" right="0.7" top="0.78740157499999996" bottom="0.78740157499999996" header="0.3" footer="0.3"/>
  <pageSetup paperSize="9" orientation="portrait" r:id="rId4"/>
  <ignoredErrors>
    <ignoredError sqref="C14:C16 C18:C20" twoDigitTextYear="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175"/>
  <sheetViews>
    <sheetView zoomScale="80" zoomScaleNormal="80" workbookViewId="0"/>
  </sheetViews>
  <sheetFormatPr baseColWidth="10" defaultColWidth="11.08203125" defaultRowHeight="14.5"/>
  <cols>
    <col min="1" max="1" width="23.5" style="333" customWidth="1"/>
    <col min="2" max="8" width="11.08203125" style="333" customWidth="1"/>
    <col min="9" max="16384" width="11.08203125" style="333"/>
  </cols>
  <sheetData>
    <row r="1" spans="1:8" s="98" customFormat="1" ht="15" customHeight="1">
      <c r="A1" s="254" t="s">
        <v>60</v>
      </c>
      <c r="B1" s="96"/>
      <c r="C1" s="333"/>
      <c r="D1" s="333"/>
      <c r="E1" s="333"/>
      <c r="F1" s="333"/>
      <c r="G1" s="333"/>
      <c r="H1" s="333"/>
    </row>
    <row r="2" spans="1:8" s="98" customFormat="1" ht="15" customHeight="1">
      <c r="A2" s="254"/>
      <c r="B2" s="96"/>
      <c r="C2" s="333"/>
      <c r="D2" s="333"/>
      <c r="E2" s="333"/>
      <c r="F2" s="333"/>
      <c r="G2" s="333"/>
      <c r="H2" s="333"/>
    </row>
    <row r="3" spans="1:8" customFormat="1" ht="23.5">
      <c r="A3" s="509">
        <v>2023</v>
      </c>
      <c r="B3" s="509"/>
      <c r="C3" s="509"/>
      <c r="D3" s="509"/>
      <c r="E3" s="509"/>
      <c r="F3" s="509"/>
      <c r="G3" s="509"/>
      <c r="H3" s="509"/>
    </row>
    <row r="4" spans="1:8" customFormat="1">
      <c r="A4" s="298"/>
      <c r="B4" s="299"/>
      <c r="C4" s="300"/>
      <c r="D4" s="300"/>
      <c r="E4" s="300"/>
      <c r="F4" s="300"/>
      <c r="G4" s="300"/>
      <c r="H4" s="300"/>
    </row>
    <row r="5" spans="1:8" customFormat="1" ht="16.5">
      <c r="A5" s="510" t="s">
        <v>93</v>
      </c>
      <c r="B5" s="510"/>
      <c r="C5" s="510"/>
      <c r="D5" s="510"/>
      <c r="E5" s="510"/>
      <c r="F5" s="510"/>
      <c r="G5" s="510"/>
      <c r="H5" s="510"/>
    </row>
    <row r="6" spans="1:8" customFormat="1" ht="15" customHeight="1">
      <c r="A6" s="511" t="s">
        <v>13</v>
      </c>
      <c r="B6" s="514" t="s">
        <v>94</v>
      </c>
      <c r="C6" s="517" t="s">
        <v>15</v>
      </c>
      <c r="D6" s="517"/>
      <c r="E6" s="517"/>
      <c r="F6" s="517"/>
      <c r="G6" s="517"/>
      <c r="H6" s="518"/>
    </row>
    <row r="7" spans="1:8" customFormat="1" ht="72.5">
      <c r="A7" s="512"/>
      <c r="B7" s="515"/>
      <c r="C7" s="301" t="s">
        <v>95</v>
      </c>
      <c r="D7" s="302" t="s">
        <v>16</v>
      </c>
      <c r="E7" s="303" t="s">
        <v>17</v>
      </c>
      <c r="F7" s="304" t="s">
        <v>95</v>
      </c>
      <c r="G7" s="305" t="s">
        <v>16</v>
      </c>
      <c r="H7" s="306" t="s">
        <v>17</v>
      </c>
    </row>
    <row r="8" spans="1:8" customFormat="1" ht="16" customHeight="1" thickBot="1">
      <c r="A8" s="513"/>
      <c r="B8" s="516"/>
      <c r="C8" s="519" t="s">
        <v>2</v>
      </c>
      <c r="D8" s="520"/>
      <c r="E8" s="521"/>
      <c r="F8" s="520" t="s">
        <v>19</v>
      </c>
      <c r="G8" s="520"/>
      <c r="H8" s="522"/>
    </row>
    <row r="9" spans="1:8" customFormat="1" ht="14">
      <c r="A9" s="307" t="s">
        <v>20</v>
      </c>
      <c r="B9" s="380">
        <v>5886</v>
      </c>
      <c r="C9" s="381">
        <v>3798</v>
      </c>
      <c r="D9" s="382">
        <v>819</v>
      </c>
      <c r="E9" s="383">
        <v>1341</v>
      </c>
      <c r="F9" s="384">
        <v>64.525993883792054</v>
      </c>
      <c r="G9" s="385">
        <v>13.914373088685014</v>
      </c>
      <c r="H9" s="385">
        <v>22.782874617737004</v>
      </c>
    </row>
    <row r="10" spans="1:8" customFormat="1" ht="14">
      <c r="A10" s="308" t="s">
        <v>21</v>
      </c>
      <c r="B10" s="258">
        <v>3147</v>
      </c>
      <c r="C10" s="386">
        <v>2009</v>
      </c>
      <c r="D10" s="387">
        <v>186</v>
      </c>
      <c r="E10" s="388">
        <v>1004</v>
      </c>
      <c r="F10" s="105">
        <v>63.838576421989202</v>
      </c>
      <c r="G10" s="389">
        <v>5.9103908484270731</v>
      </c>
      <c r="H10" s="389">
        <v>31.903400063552589</v>
      </c>
    </row>
    <row r="11" spans="1:8" customFormat="1" ht="14">
      <c r="A11" s="307" t="s">
        <v>22</v>
      </c>
      <c r="B11" s="257">
        <v>1334</v>
      </c>
      <c r="C11" s="381">
        <v>589</v>
      </c>
      <c r="D11" s="382">
        <v>0</v>
      </c>
      <c r="E11" s="383">
        <v>745</v>
      </c>
      <c r="F11" s="107">
        <v>44.152923538230887</v>
      </c>
      <c r="G11" s="390">
        <v>0</v>
      </c>
      <c r="H11" s="390">
        <v>55.84707646176912</v>
      </c>
    </row>
    <row r="12" spans="1:8" customFormat="1" ht="14">
      <c r="A12" s="308" t="s">
        <v>23</v>
      </c>
      <c r="B12" s="258">
        <v>747</v>
      </c>
      <c r="C12" s="386">
        <v>462</v>
      </c>
      <c r="D12" s="387">
        <v>5</v>
      </c>
      <c r="E12" s="388">
        <v>280</v>
      </c>
      <c r="F12" s="105">
        <v>61.847389558232933</v>
      </c>
      <c r="G12" s="389">
        <v>0.66934404283801874</v>
      </c>
      <c r="H12" s="389">
        <v>37.483266398929047</v>
      </c>
    </row>
    <row r="13" spans="1:8" customFormat="1" ht="14">
      <c r="A13" s="307" t="s">
        <v>24</v>
      </c>
      <c r="B13" s="257">
        <v>198</v>
      </c>
      <c r="C13" s="381">
        <v>145</v>
      </c>
      <c r="D13" s="382">
        <v>42</v>
      </c>
      <c r="E13" s="383">
        <v>11</v>
      </c>
      <c r="F13" s="107">
        <v>73.232323232323239</v>
      </c>
      <c r="G13" s="390">
        <v>21.212121212121211</v>
      </c>
      <c r="H13" s="390">
        <v>5.5555555555555554</v>
      </c>
    </row>
    <row r="14" spans="1:8" customFormat="1" ht="14">
      <c r="A14" s="308" t="s">
        <v>25</v>
      </c>
      <c r="B14" s="258">
        <v>631</v>
      </c>
      <c r="C14" s="386">
        <v>227</v>
      </c>
      <c r="D14" s="387">
        <v>61</v>
      </c>
      <c r="E14" s="388">
        <v>343</v>
      </c>
      <c r="F14" s="105">
        <v>35.974643423137877</v>
      </c>
      <c r="G14" s="389">
        <v>9.6671949286846282</v>
      </c>
      <c r="H14" s="389">
        <v>54.358161648177493</v>
      </c>
    </row>
    <row r="15" spans="1:8" customFormat="1" ht="14">
      <c r="A15" s="307" t="s">
        <v>26</v>
      </c>
      <c r="B15" s="257">
        <v>2755</v>
      </c>
      <c r="C15" s="381">
        <v>2282</v>
      </c>
      <c r="D15" s="382">
        <v>111</v>
      </c>
      <c r="E15" s="383">
        <v>418</v>
      </c>
      <c r="F15" s="107">
        <v>82.831215970961892</v>
      </c>
      <c r="G15" s="390">
        <v>4.0290381125226862</v>
      </c>
      <c r="H15" s="390">
        <v>15.172413793103448</v>
      </c>
    </row>
    <row r="16" spans="1:8" customFormat="1" ht="14">
      <c r="A16" s="308" t="s">
        <v>27</v>
      </c>
      <c r="B16" s="258">
        <v>640</v>
      </c>
      <c r="C16" s="386">
        <v>309</v>
      </c>
      <c r="D16" s="387">
        <v>0</v>
      </c>
      <c r="E16" s="388">
        <v>331</v>
      </c>
      <c r="F16" s="105">
        <v>48.28125</v>
      </c>
      <c r="G16" s="389">
        <v>0</v>
      </c>
      <c r="H16" s="389">
        <v>51.71875</v>
      </c>
    </row>
    <row r="17" spans="1:8" customFormat="1" ht="14">
      <c r="A17" s="307" t="s">
        <v>28</v>
      </c>
      <c r="B17" s="257">
        <v>5229</v>
      </c>
      <c r="C17" s="381">
        <v>3496</v>
      </c>
      <c r="D17" s="382">
        <v>896</v>
      </c>
      <c r="E17" s="383">
        <v>1083</v>
      </c>
      <c r="F17" s="107">
        <v>66.857907821763234</v>
      </c>
      <c r="G17" s="390">
        <v>17.13520749665328</v>
      </c>
      <c r="H17" s="390">
        <v>20.711417096959263</v>
      </c>
    </row>
    <row r="18" spans="1:8" customFormat="1" ht="14">
      <c r="A18" s="308" t="s">
        <v>29</v>
      </c>
      <c r="B18" s="258">
        <v>15390</v>
      </c>
      <c r="C18" s="386">
        <v>9455</v>
      </c>
      <c r="D18" s="387">
        <v>679</v>
      </c>
      <c r="E18" s="388">
        <v>5557</v>
      </c>
      <c r="F18" s="105">
        <v>61.435997400909685</v>
      </c>
      <c r="G18" s="389">
        <v>4.4119558154645873</v>
      </c>
      <c r="H18" s="389">
        <v>36.107862248213124</v>
      </c>
    </row>
    <row r="19" spans="1:8" customFormat="1" ht="14">
      <c r="A19" s="307" t="s">
        <v>30</v>
      </c>
      <c r="B19" s="257">
        <v>1364</v>
      </c>
      <c r="C19" s="381">
        <v>1157</v>
      </c>
      <c r="D19" s="382">
        <v>74</v>
      </c>
      <c r="E19" s="383">
        <v>136</v>
      </c>
      <c r="F19" s="107">
        <v>84.824046920821118</v>
      </c>
      <c r="G19" s="390">
        <v>5.4252199413489732</v>
      </c>
      <c r="H19" s="390">
        <v>9.9706744868035191</v>
      </c>
    </row>
    <row r="20" spans="1:8" customFormat="1" ht="14">
      <c r="A20" s="308" t="s">
        <v>31</v>
      </c>
      <c r="B20" s="258">
        <v>277</v>
      </c>
      <c r="C20" s="386">
        <v>166</v>
      </c>
      <c r="D20" s="387">
        <v>67</v>
      </c>
      <c r="E20" s="388">
        <v>50</v>
      </c>
      <c r="F20" s="105">
        <v>59.927797833935017</v>
      </c>
      <c r="G20" s="389">
        <v>24.187725631768952</v>
      </c>
      <c r="H20" s="389">
        <v>18.050541516245488</v>
      </c>
    </row>
    <row r="21" spans="1:8" customFormat="1" ht="14">
      <c r="A21" s="307" t="s">
        <v>32</v>
      </c>
      <c r="B21" s="257">
        <v>1302</v>
      </c>
      <c r="C21" s="381">
        <v>441</v>
      </c>
      <c r="D21" s="382">
        <v>0</v>
      </c>
      <c r="E21" s="383">
        <v>913</v>
      </c>
      <c r="F21" s="107">
        <v>33.87096774193548</v>
      </c>
      <c r="G21" s="390">
        <v>0</v>
      </c>
      <c r="H21" s="390">
        <v>70.12288786482334</v>
      </c>
    </row>
    <row r="22" spans="1:8" customFormat="1" ht="14">
      <c r="A22" s="308" t="s">
        <v>33</v>
      </c>
      <c r="B22" s="258">
        <v>169</v>
      </c>
      <c r="C22" s="386">
        <v>33</v>
      </c>
      <c r="D22" s="387">
        <v>0</v>
      </c>
      <c r="E22" s="388">
        <v>136</v>
      </c>
      <c r="F22" s="105">
        <v>19.526627218934912</v>
      </c>
      <c r="G22" s="389">
        <v>0</v>
      </c>
      <c r="H22" s="389">
        <v>80.473372781065095</v>
      </c>
    </row>
    <row r="23" spans="1:8" customFormat="1" ht="14">
      <c r="A23" s="307" t="s">
        <v>34</v>
      </c>
      <c r="B23" s="257">
        <v>1950</v>
      </c>
      <c r="C23" s="381">
        <v>1245</v>
      </c>
      <c r="D23" s="382">
        <v>37</v>
      </c>
      <c r="E23" s="383">
        <v>699</v>
      </c>
      <c r="F23" s="107">
        <v>63.84615384615384</v>
      </c>
      <c r="G23" s="390">
        <v>1.8974358974358976</v>
      </c>
      <c r="H23" s="390">
        <v>35.846153846153847</v>
      </c>
    </row>
    <row r="24" spans="1:8" customFormat="1" thickBot="1">
      <c r="A24" s="308" t="s">
        <v>35</v>
      </c>
      <c r="B24" s="258">
        <v>214</v>
      </c>
      <c r="C24" s="386">
        <v>117</v>
      </c>
      <c r="D24" s="387">
        <v>0</v>
      </c>
      <c r="E24" s="388">
        <v>97</v>
      </c>
      <c r="F24" s="105">
        <v>54.67289719626168</v>
      </c>
      <c r="G24" s="391">
        <v>0</v>
      </c>
      <c r="H24" s="391">
        <v>45.32710280373832</v>
      </c>
    </row>
    <row r="25" spans="1:8" customFormat="1" ht="14">
      <c r="A25" s="215" t="s">
        <v>36</v>
      </c>
      <c r="B25" s="392">
        <v>36827</v>
      </c>
      <c r="C25" s="393">
        <v>23980</v>
      </c>
      <c r="D25" s="394">
        <v>2972</v>
      </c>
      <c r="E25" s="395">
        <v>10642</v>
      </c>
      <c r="F25" s="396">
        <v>65.115268688733806</v>
      </c>
      <c r="G25" s="397">
        <v>8.0701659108806041</v>
      </c>
      <c r="H25" s="397">
        <v>28.897276454775028</v>
      </c>
    </row>
    <row r="26" spans="1:8" customFormat="1" ht="14">
      <c r="A26" s="216" t="s">
        <v>37</v>
      </c>
      <c r="B26" s="398">
        <v>4406</v>
      </c>
      <c r="C26" s="399">
        <v>1951</v>
      </c>
      <c r="D26" s="400">
        <v>5</v>
      </c>
      <c r="E26" s="401">
        <v>2502</v>
      </c>
      <c r="F26" s="402">
        <v>44.280526554698142</v>
      </c>
      <c r="G26" s="403">
        <v>0.11348161597821153</v>
      </c>
      <c r="H26" s="403">
        <v>56.786200635497053</v>
      </c>
    </row>
    <row r="27" spans="1:8" customFormat="1" ht="14">
      <c r="A27" s="217" t="s">
        <v>38</v>
      </c>
      <c r="B27" s="404">
        <v>41233</v>
      </c>
      <c r="C27" s="405">
        <v>25931</v>
      </c>
      <c r="D27" s="406">
        <v>2977</v>
      </c>
      <c r="E27" s="407">
        <v>13144</v>
      </c>
      <c r="F27" s="408">
        <v>62.888948172580214</v>
      </c>
      <c r="G27" s="409">
        <v>7.2199451895326563</v>
      </c>
      <c r="H27" s="409">
        <v>31.877379768631918</v>
      </c>
    </row>
    <row r="28" spans="1:8" customFormat="1" ht="28.5" customHeight="1">
      <c r="A28" s="504" t="s">
        <v>96</v>
      </c>
      <c r="B28" s="505"/>
      <c r="C28" s="505"/>
      <c r="D28" s="505"/>
      <c r="E28" s="505"/>
      <c r="F28" s="505"/>
      <c r="G28" s="505"/>
      <c r="H28" s="505"/>
    </row>
    <row r="29" spans="1:8" customFormat="1" ht="14">
      <c r="A29" s="505" t="s">
        <v>127</v>
      </c>
      <c r="B29" s="505"/>
      <c r="C29" s="505"/>
      <c r="D29" s="505"/>
      <c r="E29" s="505"/>
      <c r="F29" s="505"/>
      <c r="G29" s="505"/>
      <c r="H29" s="505"/>
    </row>
    <row r="30" spans="1:8" customFormat="1" ht="25.5" customHeight="1">
      <c r="A30" s="506" t="s">
        <v>116</v>
      </c>
      <c r="B30" s="506"/>
      <c r="C30" s="506"/>
      <c r="D30" s="506"/>
      <c r="E30" s="506"/>
      <c r="F30" s="506"/>
      <c r="G30" s="506"/>
      <c r="H30" s="506"/>
    </row>
    <row r="31" spans="1:8" s="98" customFormat="1" ht="15" customHeight="1">
      <c r="A31" s="99"/>
      <c r="B31" s="96"/>
      <c r="C31" s="333"/>
      <c r="D31" s="333"/>
      <c r="E31" s="333"/>
      <c r="F31" s="333"/>
      <c r="G31" s="333"/>
      <c r="H31" s="333"/>
    </row>
    <row r="32" spans="1:8" ht="24" customHeight="1">
      <c r="A32" s="507">
        <v>2022</v>
      </c>
      <c r="B32" s="507"/>
      <c r="C32" s="507"/>
      <c r="D32" s="507"/>
      <c r="E32" s="507"/>
      <c r="F32" s="507"/>
      <c r="G32" s="507"/>
      <c r="H32" s="507"/>
    </row>
    <row r="33" spans="1:8" s="98" customFormat="1" ht="14.25" customHeight="1">
      <c r="A33" s="99"/>
      <c r="B33" s="96"/>
      <c r="C33" s="333"/>
      <c r="D33" s="333"/>
      <c r="E33" s="333"/>
      <c r="F33" s="333"/>
      <c r="G33" s="333"/>
      <c r="H33" s="333"/>
    </row>
    <row r="34" spans="1:8" ht="17.25" customHeight="1">
      <c r="A34" s="508" t="s">
        <v>97</v>
      </c>
      <c r="B34" s="508"/>
      <c r="C34" s="508"/>
      <c r="D34" s="508"/>
      <c r="E34" s="508"/>
      <c r="F34" s="508"/>
      <c r="G34" s="508"/>
      <c r="H34" s="508"/>
    </row>
    <row r="35" spans="1:8">
      <c r="A35" s="534" t="s">
        <v>13</v>
      </c>
      <c r="B35" s="523" t="s">
        <v>14</v>
      </c>
      <c r="C35" s="526" t="s">
        <v>15</v>
      </c>
      <c r="D35" s="527"/>
      <c r="E35" s="527"/>
      <c r="F35" s="527"/>
      <c r="G35" s="527"/>
      <c r="H35" s="528"/>
    </row>
    <row r="36" spans="1:8" ht="72.5">
      <c r="A36" s="535"/>
      <c r="B36" s="524"/>
      <c r="C36" s="301" t="s">
        <v>95</v>
      </c>
      <c r="D36" s="41" t="s">
        <v>16</v>
      </c>
      <c r="E36" s="310" t="s">
        <v>17</v>
      </c>
      <c r="F36" s="43" t="s">
        <v>18</v>
      </c>
      <c r="G36" s="41" t="s">
        <v>16</v>
      </c>
      <c r="H36" s="42" t="s">
        <v>17</v>
      </c>
    </row>
    <row r="37" spans="1:8" ht="15" thickBot="1">
      <c r="A37" s="536"/>
      <c r="B37" s="525"/>
      <c r="C37" s="529" t="s">
        <v>2</v>
      </c>
      <c r="D37" s="530"/>
      <c r="E37" s="531"/>
      <c r="F37" s="529" t="s">
        <v>19</v>
      </c>
      <c r="G37" s="530"/>
      <c r="H37" s="532"/>
    </row>
    <row r="38" spans="1:8">
      <c r="A38" s="225" t="s">
        <v>20</v>
      </c>
      <c r="B38" s="257">
        <v>5909</v>
      </c>
      <c r="C38" s="39">
        <v>3994</v>
      </c>
      <c r="D38" s="100">
        <v>868</v>
      </c>
      <c r="E38" s="295">
        <v>1138</v>
      </c>
      <c r="F38" s="101">
        <v>67.59180910475547</v>
      </c>
      <c r="G38" s="101">
        <v>14.689456760873243</v>
      </c>
      <c r="H38" s="102">
        <v>19.258757827043492</v>
      </c>
    </row>
    <row r="39" spans="1:8">
      <c r="A39" s="226" t="s">
        <v>21</v>
      </c>
      <c r="B39" s="258">
        <v>3147</v>
      </c>
      <c r="C39" s="40">
        <v>2021</v>
      </c>
      <c r="D39" s="103">
        <v>209</v>
      </c>
      <c r="E39" s="294">
        <v>947</v>
      </c>
      <c r="F39" s="104">
        <v>64.219891960597394</v>
      </c>
      <c r="G39" s="105">
        <v>6.6412456307594532</v>
      </c>
      <c r="H39" s="106">
        <v>30.092151255163646</v>
      </c>
    </row>
    <row r="40" spans="1:8">
      <c r="A40" s="225" t="s">
        <v>22</v>
      </c>
      <c r="B40" s="257">
        <v>1420</v>
      </c>
      <c r="C40" s="39">
        <v>673</v>
      </c>
      <c r="D40" s="100">
        <v>0</v>
      </c>
      <c r="E40" s="295">
        <v>747</v>
      </c>
      <c r="F40" s="101">
        <v>47.394366197183096</v>
      </c>
      <c r="G40" s="107">
        <v>0</v>
      </c>
      <c r="H40" s="108">
        <v>52.605633802816897</v>
      </c>
    </row>
    <row r="41" spans="1:8">
      <c r="A41" s="226" t="s">
        <v>23</v>
      </c>
      <c r="B41" s="258">
        <v>852</v>
      </c>
      <c r="C41" s="40">
        <v>410</v>
      </c>
      <c r="D41" s="103">
        <v>8</v>
      </c>
      <c r="E41" s="294">
        <v>434</v>
      </c>
      <c r="F41" s="104">
        <v>48.122065727699528</v>
      </c>
      <c r="G41" s="105">
        <v>0.93896713615023475</v>
      </c>
      <c r="H41" s="106">
        <v>50.938967136150239</v>
      </c>
    </row>
    <row r="42" spans="1:8">
      <c r="A42" s="225" t="s">
        <v>24</v>
      </c>
      <c r="B42" s="257">
        <v>222</v>
      </c>
      <c r="C42" s="39">
        <v>123</v>
      </c>
      <c r="D42" s="100">
        <v>35</v>
      </c>
      <c r="E42" s="295">
        <v>69</v>
      </c>
      <c r="F42" s="101">
        <v>55.405405405405403</v>
      </c>
      <c r="G42" s="107">
        <v>15.765765765765765</v>
      </c>
      <c r="H42" s="108">
        <v>31.081081081081081</v>
      </c>
    </row>
    <row r="43" spans="1:8">
      <c r="A43" s="226" t="s">
        <v>25</v>
      </c>
      <c r="B43" s="258">
        <v>706</v>
      </c>
      <c r="C43" s="40">
        <v>255</v>
      </c>
      <c r="D43" s="103">
        <v>76</v>
      </c>
      <c r="E43" s="294">
        <v>375</v>
      </c>
      <c r="F43" s="104">
        <v>36.118980169971671</v>
      </c>
      <c r="G43" s="105">
        <v>10.764872521246458</v>
      </c>
      <c r="H43" s="106">
        <v>53.116147308781869</v>
      </c>
    </row>
    <row r="44" spans="1:8">
      <c r="A44" s="225" t="s">
        <v>26</v>
      </c>
      <c r="B44" s="257">
        <v>2798</v>
      </c>
      <c r="C44" s="39">
        <v>2373</v>
      </c>
      <c r="D44" s="100">
        <v>145</v>
      </c>
      <c r="E44" s="295">
        <v>353</v>
      </c>
      <c r="F44" s="101">
        <v>84.810578984989277</v>
      </c>
      <c r="G44" s="107">
        <v>5.182273052180129</v>
      </c>
      <c r="H44" s="108">
        <v>12.616154395997139</v>
      </c>
    </row>
    <row r="45" spans="1:8">
      <c r="A45" s="226" t="s">
        <v>27</v>
      </c>
      <c r="B45" s="258">
        <v>722</v>
      </c>
      <c r="C45" s="40">
        <v>369</v>
      </c>
      <c r="D45" s="103">
        <v>1</v>
      </c>
      <c r="E45" s="294">
        <v>353</v>
      </c>
      <c r="F45" s="104">
        <v>51.10803324099723</v>
      </c>
      <c r="G45" s="105">
        <v>0.13850415512465375</v>
      </c>
      <c r="H45" s="106">
        <v>48.89196675900277</v>
      </c>
    </row>
    <row r="46" spans="1:8">
      <c r="A46" s="225" t="s">
        <v>28</v>
      </c>
      <c r="B46" s="257">
        <v>5490</v>
      </c>
      <c r="C46" s="39">
        <v>3402</v>
      </c>
      <c r="D46" s="100">
        <v>754</v>
      </c>
      <c r="E46" s="295">
        <v>1528</v>
      </c>
      <c r="F46" s="101">
        <v>61.967213114754095</v>
      </c>
      <c r="G46" s="107">
        <v>13.734061930783243</v>
      </c>
      <c r="H46" s="108">
        <v>27.832422586520948</v>
      </c>
    </row>
    <row r="47" spans="1:8">
      <c r="A47" s="226" t="s">
        <v>29</v>
      </c>
      <c r="B47" s="258">
        <v>15346</v>
      </c>
      <c r="C47" s="40">
        <v>9570</v>
      </c>
      <c r="D47" s="103">
        <v>931</v>
      </c>
      <c r="E47" s="294">
        <v>5140</v>
      </c>
      <c r="F47" s="104">
        <v>62.361527433858988</v>
      </c>
      <c r="G47" s="105">
        <v>6.0667274859898344</v>
      </c>
      <c r="H47" s="106">
        <v>33.494070115991136</v>
      </c>
    </row>
    <row r="48" spans="1:8">
      <c r="A48" s="225" t="s">
        <v>30</v>
      </c>
      <c r="B48" s="257">
        <v>1364</v>
      </c>
      <c r="C48" s="39">
        <v>1176</v>
      </c>
      <c r="D48" s="100">
        <v>84</v>
      </c>
      <c r="E48" s="295">
        <v>107</v>
      </c>
      <c r="F48" s="101">
        <v>86.217008797653961</v>
      </c>
      <c r="G48" s="107">
        <v>6.1583577712609969</v>
      </c>
      <c r="H48" s="108">
        <v>7.8445747800586512</v>
      </c>
    </row>
    <row r="49" spans="1:14">
      <c r="A49" s="226" t="s">
        <v>31</v>
      </c>
      <c r="B49" s="258">
        <v>282</v>
      </c>
      <c r="C49" s="40">
        <v>191</v>
      </c>
      <c r="D49" s="103">
        <v>1</v>
      </c>
      <c r="E49" s="294">
        <v>110</v>
      </c>
      <c r="F49" s="104">
        <v>67.730496453900713</v>
      </c>
      <c r="G49" s="105">
        <v>0.3546099290780142</v>
      </c>
      <c r="H49" s="106">
        <v>39.00709219858156</v>
      </c>
    </row>
    <row r="50" spans="1:14">
      <c r="A50" s="225" t="s">
        <v>32</v>
      </c>
      <c r="B50" s="257">
        <v>1419</v>
      </c>
      <c r="C50" s="39">
        <v>551</v>
      </c>
      <c r="D50" s="100">
        <v>0</v>
      </c>
      <c r="E50" s="295">
        <v>924</v>
      </c>
      <c r="F50" s="101">
        <v>38.830162085976042</v>
      </c>
      <c r="G50" s="107">
        <v>0</v>
      </c>
      <c r="H50" s="108">
        <v>65.116279069767444</v>
      </c>
    </row>
    <row r="51" spans="1:14">
      <c r="A51" s="226" t="s">
        <v>33</v>
      </c>
      <c r="B51" s="258">
        <v>174</v>
      </c>
      <c r="C51" s="40">
        <v>33</v>
      </c>
      <c r="D51" s="103">
        <v>0</v>
      </c>
      <c r="E51" s="294">
        <v>141</v>
      </c>
      <c r="F51" s="104">
        <v>18.96551724137931</v>
      </c>
      <c r="G51" s="105">
        <v>0</v>
      </c>
      <c r="H51" s="106">
        <v>81.034482758620683</v>
      </c>
      <c r="L51" s="334"/>
      <c r="M51" s="334"/>
      <c r="N51" s="109"/>
    </row>
    <row r="52" spans="1:14">
      <c r="A52" s="225" t="s">
        <v>34</v>
      </c>
      <c r="B52" s="257">
        <v>1773</v>
      </c>
      <c r="C52" s="39">
        <v>1157</v>
      </c>
      <c r="D52" s="100">
        <v>29</v>
      </c>
      <c r="E52" s="295">
        <v>601</v>
      </c>
      <c r="F52" s="101">
        <v>65.2566271855612</v>
      </c>
      <c r="G52" s="107">
        <v>1.6356457980823462</v>
      </c>
      <c r="H52" s="108">
        <v>33.89734912577552</v>
      </c>
      <c r="L52" s="334"/>
      <c r="M52" s="334"/>
      <c r="N52" s="334"/>
    </row>
    <row r="53" spans="1:14" ht="15" thickBot="1">
      <c r="A53" s="226" t="s">
        <v>35</v>
      </c>
      <c r="B53" s="259">
        <v>240</v>
      </c>
      <c r="C53" s="40">
        <v>143</v>
      </c>
      <c r="D53" s="103">
        <v>0</v>
      </c>
      <c r="E53" s="296">
        <v>97</v>
      </c>
      <c r="F53" s="104">
        <v>59.583333333333336</v>
      </c>
      <c r="G53" s="105">
        <v>0</v>
      </c>
      <c r="H53" s="106">
        <v>40.416666666666664</v>
      </c>
      <c r="L53" s="334"/>
      <c r="M53" s="334"/>
      <c r="N53" s="334"/>
    </row>
    <row r="54" spans="1:14">
      <c r="A54" s="44" t="s">
        <v>36</v>
      </c>
      <c r="B54" s="164">
        <v>37037</v>
      </c>
      <c r="C54" s="111">
        <v>24262</v>
      </c>
      <c r="D54" s="112">
        <v>3132</v>
      </c>
      <c r="E54" s="291">
        <v>10368</v>
      </c>
      <c r="F54" s="114">
        <v>65.507465507465511</v>
      </c>
      <c r="G54" s="115">
        <v>8.4564084564084574</v>
      </c>
      <c r="H54" s="116">
        <v>27.993627993627996</v>
      </c>
      <c r="L54" s="334"/>
      <c r="M54" s="334"/>
      <c r="N54" s="334"/>
    </row>
    <row r="55" spans="1:14">
      <c r="A55" s="45" t="s">
        <v>37</v>
      </c>
      <c r="B55" s="171">
        <v>4827</v>
      </c>
      <c r="C55" s="117">
        <v>2179</v>
      </c>
      <c r="D55" s="118">
        <v>9</v>
      </c>
      <c r="E55" s="292">
        <v>2696</v>
      </c>
      <c r="F55" s="120">
        <v>45.141910089082245</v>
      </c>
      <c r="G55" s="121">
        <v>0.18645121193287756</v>
      </c>
      <c r="H55" s="122">
        <v>55.85249637455977</v>
      </c>
      <c r="L55" s="334"/>
      <c r="N55" s="109"/>
    </row>
    <row r="56" spans="1:14">
      <c r="A56" s="46" t="s">
        <v>38</v>
      </c>
      <c r="B56" s="260">
        <v>41864</v>
      </c>
      <c r="C56" s="123">
        <v>26441</v>
      </c>
      <c r="D56" s="124">
        <v>3141</v>
      </c>
      <c r="E56" s="309">
        <v>13064</v>
      </c>
      <c r="F56" s="125">
        <v>63.159277660997518</v>
      </c>
      <c r="G56" s="126">
        <v>7.5028664246130337</v>
      </c>
      <c r="H56" s="127">
        <v>31.205809287215747</v>
      </c>
      <c r="L56" s="334"/>
      <c r="M56" s="334"/>
      <c r="N56" s="334"/>
    </row>
    <row r="57" spans="1:14" ht="23.5" customHeight="1">
      <c r="A57" s="533" t="s">
        <v>39</v>
      </c>
      <c r="B57" s="533"/>
      <c r="C57" s="533"/>
      <c r="D57" s="533"/>
      <c r="E57" s="533"/>
      <c r="F57" s="533"/>
      <c r="G57" s="533"/>
      <c r="H57" s="533"/>
    </row>
    <row r="58" spans="1:14">
      <c r="A58" s="505" t="s">
        <v>149</v>
      </c>
      <c r="B58" s="505"/>
      <c r="C58" s="505"/>
      <c r="D58" s="505"/>
      <c r="E58" s="505"/>
      <c r="F58" s="505"/>
      <c r="G58" s="505"/>
      <c r="H58" s="505"/>
    </row>
    <row r="59" spans="1:14" ht="24.75" customHeight="1">
      <c r="A59" s="506" t="s">
        <v>85</v>
      </c>
      <c r="B59" s="506"/>
      <c r="C59" s="506"/>
      <c r="D59" s="506"/>
      <c r="E59" s="506"/>
      <c r="F59" s="506"/>
      <c r="G59" s="506"/>
      <c r="H59" s="506"/>
    </row>
    <row r="61" spans="1:14" ht="23.5">
      <c r="A61" s="507">
        <v>2021</v>
      </c>
      <c r="B61" s="507"/>
      <c r="C61" s="507"/>
      <c r="D61" s="507"/>
      <c r="E61" s="507"/>
      <c r="F61" s="507"/>
      <c r="G61" s="507"/>
      <c r="H61" s="507"/>
    </row>
    <row r="62" spans="1:14">
      <c r="A62" s="128"/>
      <c r="B62" s="96"/>
    </row>
    <row r="63" spans="1:14" ht="17.25" customHeight="1">
      <c r="A63" s="508" t="s">
        <v>98</v>
      </c>
      <c r="B63" s="508"/>
      <c r="C63" s="508"/>
      <c r="D63" s="508"/>
      <c r="E63" s="508"/>
      <c r="F63" s="508"/>
      <c r="G63" s="508"/>
      <c r="H63" s="508"/>
    </row>
    <row r="64" spans="1:14" ht="14.5" customHeight="1">
      <c r="A64" s="534" t="s">
        <v>13</v>
      </c>
      <c r="B64" s="523" t="s">
        <v>14</v>
      </c>
      <c r="C64" s="526" t="s">
        <v>15</v>
      </c>
      <c r="D64" s="527"/>
      <c r="E64" s="527"/>
      <c r="F64" s="527"/>
      <c r="G64" s="527"/>
      <c r="H64" s="528"/>
    </row>
    <row r="65" spans="1:8" ht="72.5">
      <c r="A65" s="535"/>
      <c r="B65" s="524"/>
      <c r="C65" s="301" t="s">
        <v>95</v>
      </c>
      <c r="D65" s="41" t="s">
        <v>16</v>
      </c>
      <c r="E65" s="310" t="s">
        <v>17</v>
      </c>
      <c r="F65" s="43" t="s">
        <v>18</v>
      </c>
      <c r="G65" s="41" t="s">
        <v>16</v>
      </c>
      <c r="H65" s="42" t="s">
        <v>17</v>
      </c>
    </row>
    <row r="66" spans="1:8" ht="15" thickBot="1">
      <c r="A66" s="536"/>
      <c r="B66" s="525"/>
      <c r="C66" s="529" t="s">
        <v>2</v>
      </c>
      <c r="D66" s="530"/>
      <c r="E66" s="531"/>
      <c r="F66" s="529" t="s">
        <v>19</v>
      </c>
      <c r="G66" s="530"/>
      <c r="H66" s="532"/>
    </row>
    <row r="67" spans="1:8">
      <c r="A67" s="225" t="s">
        <v>20</v>
      </c>
      <c r="B67" s="257">
        <v>6085</v>
      </c>
      <c r="C67" s="39">
        <v>4317</v>
      </c>
      <c r="D67" s="100">
        <v>1200</v>
      </c>
      <c r="E67" s="295">
        <v>703</v>
      </c>
      <c r="F67" s="101">
        <f>C67/$B67*100</f>
        <v>70.944946589975345</v>
      </c>
      <c r="G67" s="101">
        <f t="shared" ref="G67:H85" si="0">D67/$B67*100</f>
        <v>19.72062448644207</v>
      </c>
      <c r="H67" s="102">
        <f t="shared" si="0"/>
        <v>11.552999178307314</v>
      </c>
    </row>
    <row r="68" spans="1:8">
      <c r="A68" s="226" t="s">
        <v>21</v>
      </c>
      <c r="B68" s="258">
        <v>3235</v>
      </c>
      <c r="C68" s="40">
        <v>2114</v>
      </c>
      <c r="D68" s="103">
        <v>66</v>
      </c>
      <c r="E68" s="294">
        <v>1077</v>
      </c>
      <c r="F68" s="104">
        <f>C68/$B68*100</f>
        <v>65.347758887171565</v>
      </c>
      <c r="G68" s="105">
        <f t="shared" si="0"/>
        <v>2.0401854714064918</v>
      </c>
      <c r="H68" s="106">
        <f t="shared" si="0"/>
        <v>33.292117465224116</v>
      </c>
    </row>
    <row r="69" spans="1:8">
      <c r="A69" s="225" t="s">
        <v>22</v>
      </c>
      <c r="B69" s="257">
        <v>1424</v>
      </c>
      <c r="C69" s="39">
        <v>687</v>
      </c>
      <c r="D69" s="100">
        <v>0</v>
      </c>
      <c r="E69" s="295">
        <v>737</v>
      </c>
      <c r="F69" s="101">
        <f>C69/$B69*100</f>
        <v>48.24438202247191</v>
      </c>
      <c r="G69" s="107">
        <f t="shared" si="0"/>
        <v>0</v>
      </c>
      <c r="H69" s="108">
        <f t="shared" si="0"/>
        <v>51.75561797752809</v>
      </c>
    </row>
    <row r="70" spans="1:8">
      <c r="A70" s="226" t="s">
        <v>23</v>
      </c>
      <c r="B70" s="258">
        <v>900</v>
      </c>
      <c r="C70" s="40">
        <v>582</v>
      </c>
      <c r="D70" s="103">
        <v>5</v>
      </c>
      <c r="E70" s="294">
        <v>313</v>
      </c>
      <c r="F70" s="104">
        <f>C70/$B70*100</f>
        <v>64.666666666666657</v>
      </c>
      <c r="G70" s="105">
        <f t="shared" si="0"/>
        <v>0.55555555555555558</v>
      </c>
      <c r="H70" s="106">
        <f t="shared" si="0"/>
        <v>34.777777777777779</v>
      </c>
    </row>
    <row r="71" spans="1:8">
      <c r="A71" s="225" t="s">
        <v>24</v>
      </c>
      <c r="B71" s="257">
        <v>240</v>
      </c>
      <c r="C71" s="39">
        <v>182</v>
      </c>
      <c r="D71" s="100">
        <v>38</v>
      </c>
      <c r="E71" s="295">
        <v>21</v>
      </c>
      <c r="F71" s="101">
        <f>C71/$B71*100</f>
        <v>75.833333333333329</v>
      </c>
      <c r="G71" s="107">
        <f t="shared" si="0"/>
        <v>15.833333333333332</v>
      </c>
      <c r="H71" s="108">
        <f t="shared" si="0"/>
        <v>8.75</v>
      </c>
    </row>
    <row r="72" spans="1:8">
      <c r="A72" s="226" t="s">
        <v>25</v>
      </c>
      <c r="B72" s="258">
        <v>748</v>
      </c>
      <c r="C72" s="40">
        <v>279</v>
      </c>
      <c r="D72" s="103">
        <v>86</v>
      </c>
      <c r="E72" s="294">
        <v>383</v>
      </c>
      <c r="F72" s="104">
        <f t="shared" ref="F72:F85" si="1">C72/$B72*100</f>
        <v>37.299465240641709</v>
      </c>
      <c r="G72" s="105">
        <f t="shared" si="0"/>
        <v>11.497326203208557</v>
      </c>
      <c r="H72" s="106">
        <f t="shared" si="0"/>
        <v>51.20320855614974</v>
      </c>
    </row>
    <row r="73" spans="1:8">
      <c r="A73" s="225" t="s">
        <v>26</v>
      </c>
      <c r="B73" s="257">
        <v>2820</v>
      </c>
      <c r="C73" s="39">
        <v>2402</v>
      </c>
      <c r="D73" s="100">
        <v>132</v>
      </c>
      <c r="E73" s="295">
        <v>345</v>
      </c>
      <c r="F73" s="101">
        <f>C73/$B73*100</f>
        <v>85.177304964539005</v>
      </c>
      <c r="G73" s="107">
        <f t="shared" si="0"/>
        <v>4.6808510638297873</v>
      </c>
      <c r="H73" s="108">
        <f t="shared" si="0"/>
        <v>12.23404255319149</v>
      </c>
    </row>
    <row r="74" spans="1:8">
      <c r="A74" s="226" t="s">
        <v>27</v>
      </c>
      <c r="B74" s="258">
        <v>818</v>
      </c>
      <c r="C74" s="40">
        <v>320</v>
      </c>
      <c r="D74" s="103">
        <v>37</v>
      </c>
      <c r="E74" s="294">
        <v>461</v>
      </c>
      <c r="F74" s="104">
        <f>C74/$B74*100</f>
        <v>39.119804400977998</v>
      </c>
      <c r="G74" s="105">
        <f t="shared" si="0"/>
        <v>4.5232273838630803</v>
      </c>
      <c r="H74" s="106">
        <f t="shared" si="0"/>
        <v>56.356968215158922</v>
      </c>
    </row>
    <row r="75" spans="1:8">
      <c r="A75" s="225" t="s">
        <v>28</v>
      </c>
      <c r="B75" s="257">
        <v>5653</v>
      </c>
      <c r="C75" s="39">
        <v>3935</v>
      </c>
      <c r="D75" s="100">
        <v>930</v>
      </c>
      <c r="E75" s="295">
        <v>1003</v>
      </c>
      <c r="F75" s="101">
        <f t="shared" si="1"/>
        <v>69.609057137802935</v>
      </c>
      <c r="G75" s="107">
        <f t="shared" si="0"/>
        <v>16.451441712365117</v>
      </c>
      <c r="H75" s="108">
        <f t="shared" si="0"/>
        <v>17.742791438174422</v>
      </c>
    </row>
    <row r="76" spans="1:8">
      <c r="A76" s="226" t="s">
        <v>29</v>
      </c>
      <c r="B76" s="258">
        <v>15635</v>
      </c>
      <c r="C76" s="40">
        <v>10215</v>
      </c>
      <c r="D76" s="103">
        <v>1314</v>
      </c>
      <c r="E76" s="294">
        <v>4450</v>
      </c>
      <c r="F76" s="104">
        <f>C76/$B76*100</f>
        <v>65.334186120882634</v>
      </c>
      <c r="G76" s="105">
        <f t="shared" si="0"/>
        <v>8.4042212983690447</v>
      </c>
      <c r="H76" s="106">
        <f t="shared" si="0"/>
        <v>28.461784457946916</v>
      </c>
    </row>
    <row r="77" spans="1:8">
      <c r="A77" s="225" t="s">
        <v>30</v>
      </c>
      <c r="B77" s="257">
        <v>1351</v>
      </c>
      <c r="C77" s="39">
        <v>1172</v>
      </c>
      <c r="D77" s="100">
        <v>91</v>
      </c>
      <c r="E77" s="295">
        <v>91</v>
      </c>
      <c r="F77" s="101">
        <f t="shared" si="1"/>
        <v>86.750555144337525</v>
      </c>
      <c r="G77" s="107">
        <f t="shared" si="0"/>
        <v>6.7357512953367875</v>
      </c>
      <c r="H77" s="108">
        <f t="shared" si="0"/>
        <v>6.7357512953367875</v>
      </c>
    </row>
    <row r="78" spans="1:8">
      <c r="A78" s="226" t="s">
        <v>31</v>
      </c>
      <c r="B78" s="258">
        <v>262</v>
      </c>
      <c r="C78" s="40">
        <v>154</v>
      </c>
      <c r="D78" s="103">
        <v>8</v>
      </c>
      <c r="E78" s="294">
        <v>110</v>
      </c>
      <c r="F78" s="104">
        <f t="shared" si="1"/>
        <v>58.778625954198475</v>
      </c>
      <c r="G78" s="105">
        <f t="shared" si="0"/>
        <v>3.0534351145038165</v>
      </c>
      <c r="H78" s="106">
        <f t="shared" si="0"/>
        <v>41.984732824427482</v>
      </c>
    </row>
    <row r="79" spans="1:8">
      <c r="A79" s="225" t="s">
        <v>32</v>
      </c>
      <c r="B79" s="257">
        <v>1559</v>
      </c>
      <c r="C79" s="39">
        <v>722</v>
      </c>
      <c r="D79" s="100">
        <v>2</v>
      </c>
      <c r="E79" s="295">
        <v>887</v>
      </c>
      <c r="F79" s="101">
        <f t="shared" si="1"/>
        <v>46.311738293778063</v>
      </c>
      <c r="G79" s="107">
        <f t="shared" si="0"/>
        <v>0.12828736369467605</v>
      </c>
      <c r="H79" s="108">
        <f t="shared" si="0"/>
        <v>56.895445798588838</v>
      </c>
    </row>
    <row r="80" spans="1:8">
      <c r="A80" s="226" t="s">
        <v>33</v>
      </c>
      <c r="B80" s="258">
        <v>187</v>
      </c>
      <c r="C80" s="40">
        <v>46</v>
      </c>
      <c r="D80" s="103">
        <v>1</v>
      </c>
      <c r="E80" s="294">
        <v>140</v>
      </c>
      <c r="F80" s="104">
        <f t="shared" si="1"/>
        <v>24.598930481283425</v>
      </c>
      <c r="G80" s="105">
        <f t="shared" si="0"/>
        <v>0.53475935828876997</v>
      </c>
      <c r="H80" s="106">
        <f t="shared" si="0"/>
        <v>74.866310160427801</v>
      </c>
    </row>
    <row r="81" spans="1:8">
      <c r="A81" s="225" t="s">
        <v>34</v>
      </c>
      <c r="B81" s="257">
        <v>1844</v>
      </c>
      <c r="C81" s="39">
        <v>1267</v>
      </c>
      <c r="D81" s="100">
        <v>25</v>
      </c>
      <c r="E81" s="295">
        <v>563</v>
      </c>
      <c r="F81" s="101">
        <f t="shared" si="1"/>
        <v>68.709327548806939</v>
      </c>
      <c r="G81" s="107">
        <f t="shared" si="0"/>
        <v>1.3557483731019524</v>
      </c>
      <c r="H81" s="108">
        <f t="shared" si="0"/>
        <v>30.531453362255967</v>
      </c>
    </row>
    <row r="82" spans="1:8" ht="15" thickBot="1">
      <c r="A82" s="226" t="s">
        <v>35</v>
      </c>
      <c r="B82" s="259">
        <v>262</v>
      </c>
      <c r="C82" s="40">
        <v>126</v>
      </c>
      <c r="D82" s="103">
        <v>21</v>
      </c>
      <c r="E82" s="296">
        <v>122</v>
      </c>
      <c r="F82" s="104">
        <f t="shared" si="1"/>
        <v>48.091603053435115</v>
      </c>
      <c r="G82" s="105">
        <f t="shared" si="0"/>
        <v>8.015267175572518</v>
      </c>
      <c r="H82" s="106">
        <f t="shared" si="0"/>
        <v>46.564885496183209</v>
      </c>
    </row>
    <row r="83" spans="1:8">
      <c r="A83" s="44" t="s">
        <v>36</v>
      </c>
      <c r="B83" s="164">
        <f>SUM(B67:B68,B71,B72,B73,B75,B76,B77,B78,B81)</f>
        <v>37873</v>
      </c>
      <c r="C83" s="111">
        <f>SUM(C67:C68,C71,C72,C73,C75,C76,C77,C78,C81)</f>
        <v>26037</v>
      </c>
      <c r="D83" s="112">
        <f>SUM(D67:D68,D71,D72,D73,D75,D76,D77,D78,D81)</f>
        <v>3890</v>
      </c>
      <c r="E83" s="291">
        <f>SUM(E67:E68,E71,E72,E73,E75,E76,E77,E78,E81)</f>
        <v>8746</v>
      </c>
      <c r="F83" s="114">
        <f t="shared" si="1"/>
        <v>68.748184722625609</v>
      </c>
      <c r="G83" s="115">
        <f t="shared" si="0"/>
        <v>10.271169434689622</v>
      </c>
      <c r="H83" s="116">
        <f t="shared" si="0"/>
        <v>23.092968605602938</v>
      </c>
    </row>
    <row r="84" spans="1:8">
      <c r="A84" s="45" t="s">
        <v>37</v>
      </c>
      <c r="B84" s="171">
        <f>SUM(B69,B70,B74,B79,B80,B82)</f>
        <v>5150</v>
      </c>
      <c r="C84" s="117">
        <f>SUM(C69,C70,C74,C79,C80,C82)</f>
        <v>2483</v>
      </c>
      <c r="D84" s="118">
        <f>SUM(D69,D70,D74,D79,D80,D82)</f>
        <v>66</v>
      </c>
      <c r="E84" s="292">
        <f>SUM(E69,E70,E74,E79,E80,E82)</f>
        <v>2660</v>
      </c>
      <c r="F84" s="120">
        <f t="shared" si="1"/>
        <v>48.213592233009713</v>
      </c>
      <c r="G84" s="121">
        <f t="shared" si="0"/>
        <v>1.2815533980582523</v>
      </c>
      <c r="H84" s="122">
        <f t="shared" si="0"/>
        <v>51.650485436893199</v>
      </c>
    </row>
    <row r="85" spans="1:8">
      <c r="A85" s="46" t="s">
        <v>38</v>
      </c>
      <c r="B85" s="260">
        <f>SUM(B67:B82)</f>
        <v>43023</v>
      </c>
      <c r="C85" s="123">
        <f>SUM(C83:C84)</f>
        <v>28520</v>
      </c>
      <c r="D85" s="124">
        <f>SUM(D83:D84)</f>
        <v>3956</v>
      </c>
      <c r="E85" s="309">
        <f>SUM(E83:E84)</f>
        <v>11406</v>
      </c>
      <c r="F85" s="125">
        <f t="shared" si="1"/>
        <v>66.290123887223118</v>
      </c>
      <c r="G85" s="126">
        <f t="shared" si="0"/>
        <v>9.1950817004857868</v>
      </c>
      <c r="H85" s="127">
        <f t="shared" si="0"/>
        <v>26.511400878599815</v>
      </c>
    </row>
    <row r="86" spans="1:8" ht="24" customHeight="1">
      <c r="A86" s="537" t="s">
        <v>150</v>
      </c>
      <c r="B86" s="533"/>
      <c r="C86" s="533"/>
      <c r="D86" s="533"/>
      <c r="E86" s="533"/>
      <c r="F86" s="533"/>
      <c r="G86" s="533"/>
      <c r="H86" s="533"/>
    </row>
    <row r="87" spans="1:8">
      <c r="A87" s="505" t="s">
        <v>149</v>
      </c>
      <c r="B87" s="505"/>
      <c r="C87" s="505"/>
      <c r="D87" s="505"/>
      <c r="E87" s="505"/>
      <c r="F87" s="505"/>
      <c r="G87" s="505"/>
      <c r="H87" s="505"/>
    </row>
    <row r="88" spans="1:8" ht="24.75" customHeight="1">
      <c r="A88" s="506" t="s">
        <v>89</v>
      </c>
      <c r="B88" s="506"/>
      <c r="C88" s="506"/>
      <c r="D88" s="506"/>
      <c r="E88" s="506"/>
      <c r="F88" s="506"/>
      <c r="G88" s="506"/>
      <c r="H88" s="506"/>
    </row>
    <row r="90" spans="1:8" ht="23.5">
      <c r="A90" s="507">
        <v>2020</v>
      </c>
      <c r="B90" s="507"/>
      <c r="C90" s="507"/>
      <c r="D90" s="507"/>
      <c r="E90" s="507"/>
      <c r="F90" s="507"/>
      <c r="G90" s="507"/>
      <c r="H90" s="507"/>
    </row>
    <row r="91" spans="1:8">
      <c r="A91" s="128"/>
      <c r="B91" s="96"/>
    </row>
    <row r="92" spans="1:8" ht="16.5">
      <c r="A92" s="508" t="s">
        <v>99</v>
      </c>
      <c r="B92" s="508"/>
      <c r="C92" s="508"/>
      <c r="D92" s="508"/>
      <c r="E92" s="508"/>
      <c r="F92" s="508"/>
      <c r="G92" s="508"/>
      <c r="H92" s="508"/>
    </row>
    <row r="93" spans="1:8" ht="14.5" customHeight="1">
      <c r="A93" s="534" t="s">
        <v>13</v>
      </c>
      <c r="B93" s="523" t="s">
        <v>14</v>
      </c>
      <c r="C93" s="526" t="s">
        <v>15</v>
      </c>
      <c r="D93" s="527"/>
      <c r="E93" s="527"/>
      <c r="F93" s="527"/>
      <c r="G93" s="527"/>
      <c r="H93" s="528"/>
    </row>
    <row r="94" spans="1:8" ht="72.5">
      <c r="A94" s="535"/>
      <c r="B94" s="524"/>
      <c r="C94" s="301" t="s">
        <v>95</v>
      </c>
      <c r="D94" s="41" t="s">
        <v>16</v>
      </c>
      <c r="E94" s="310" t="s">
        <v>17</v>
      </c>
      <c r="F94" s="43" t="s">
        <v>18</v>
      </c>
      <c r="G94" s="41" t="s">
        <v>16</v>
      </c>
      <c r="H94" s="42" t="s">
        <v>17</v>
      </c>
    </row>
    <row r="95" spans="1:8" ht="15" thickBot="1">
      <c r="A95" s="536"/>
      <c r="B95" s="525"/>
      <c r="C95" s="529" t="s">
        <v>2</v>
      </c>
      <c r="D95" s="530"/>
      <c r="E95" s="531"/>
      <c r="F95" s="529" t="s">
        <v>19</v>
      </c>
      <c r="G95" s="530"/>
      <c r="H95" s="532"/>
    </row>
    <row r="96" spans="1:8">
      <c r="A96" s="225" t="s">
        <v>20</v>
      </c>
      <c r="B96" s="257">
        <v>6512</v>
      </c>
      <c r="C96" s="39">
        <v>4635</v>
      </c>
      <c r="D96" s="100">
        <v>1221</v>
      </c>
      <c r="E96" s="295">
        <v>806</v>
      </c>
      <c r="F96" s="101">
        <f>C96/$B96*100</f>
        <v>71.176289926289925</v>
      </c>
      <c r="G96" s="101">
        <f t="shared" ref="G96:H111" si="2">D96/$B96*100</f>
        <v>18.75</v>
      </c>
      <c r="H96" s="102">
        <f t="shared" si="2"/>
        <v>12.377149877149877</v>
      </c>
    </row>
    <row r="97" spans="1:8">
      <c r="A97" s="226" t="s">
        <v>21</v>
      </c>
      <c r="B97" s="258">
        <v>3425</v>
      </c>
      <c r="C97" s="40">
        <v>2332</v>
      </c>
      <c r="D97" s="103">
        <v>78</v>
      </c>
      <c r="E97" s="294">
        <v>1046</v>
      </c>
      <c r="F97" s="104">
        <f t="shared" ref="F97:H112" si="3">C97/$B97*100</f>
        <v>68.087591240875909</v>
      </c>
      <c r="G97" s="105">
        <f t="shared" si="2"/>
        <v>2.2773722627737225</v>
      </c>
      <c r="H97" s="106">
        <f t="shared" si="2"/>
        <v>30.540145985401463</v>
      </c>
    </row>
    <row r="98" spans="1:8">
      <c r="A98" s="225" t="s">
        <v>22</v>
      </c>
      <c r="B98" s="257">
        <v>1601</v>
      </c>
      <c r="C98" s="39">
        <v>872</v>
      </c>
      <c r="D98" s="100">
        <v>4</v>
      </c>
      <c r="E98" s="295">
        <v>729</v>
      </c>
      <c r="F98" s="101">
        <f t="shared" si="3"/>
        <v>54.465958775765145</v>
      </c>
      <c r="G98" s="107">
        <f t="shared" si="2"/>
        <v>0.24984384759525297</v>
      </c>
      <c r="H98" s="108">
        <f t="shared" si="2"/>
        <v>45.534041224234855</v>
      </c>
    </row>
    <row r="99" spans="1:8">
      <c r="A99" s="226" t="s">
        <v>23</v>
      </c>
      <c r="B99" s="258">
        <v>991</v>
      </c>
      <c r="C99" s="40">
        <v>639</v>
      </c>
      <c r="D99" s="103">
        <v>11</v>
      </c>
      <c r="E99" s="294">
        <v>342</v>
      </c>
      <c r="F99" s="104">
        <f t="shared" si="3"/>
        <v>64.480322906155394</v>
      </c>
      <c r="G99" s="105">
        <f t="shared" si="2"/>
        <v>1.109989909182644</v>
      </c>
      <c r="H99" s="106">
        <f t="shared" si="2"/>
        <v>34.510595358224016</v>
      </c>
    </row>
    <row r="100" spans="1:8">
      <c r="A100" s="225" t="s">
        <v>24</v>
      </c>
      <c r="B100" s="257">
        <v>264</v>
      </c>
      <c r="C100" s="39">
        <v>196</v>
      </c>
      <c r="D100" s="100">
        <v>43</v>
      </c>
      <c r="E100" s="295">
        <v>26</v>
      </c>
      <c r="F100" s="101">
        <f t="shared" si="3"/>
        <v>74.242424242424249</v>
      </c>
      <c r="G100" s="107">
        <f t="shared" si="2"/>
        <v>16.287878787878789</v>
      </c>
      <c r="H100" s="108">
        <f t="shared" si="2"/>
        <v>9.8484848484848477</v>
      </c>
    </row>
    <row r="101" spans="1:8">
      <c r="A101" s="226" t="s">
        <v>25</v>
      </c>
      <c r="B101" s="258">
        <v>847</v>
      </c>
      <c r="C101" s="40">
        <v>322</v>
      </c>
      <c r="D101" s="103">
        <v>106</v>
      </c>
      <c r="E101" s="294">
        <v>419</v>
      </c>
      <c r="F101" s="104">
        <f t="shared" si="3"/>
        <v>38.016528925619838</v>
      </c>
      <c r="G101" s="105">
        <f t="shared" si="2"/>
        <v>12.514757969303425</v>
      </c>
      <c r="H101" s="106">
        <f t="shared" si="2"/>
        <v>49.468713105076738</v>
      </c>
    </row>
    <row r="102" spans="1:8">
      <c r="A102" s="225" t="s">
        <v>26</v>
      </c>
      <c r="B102" s="257">
        <v>2870</v>
      </c>
      <c r="C102" s="39">
        <v>2454</v>
      </c>
      <c r="D102" s="100">
        <v>160</v>
      </c>
      <c r="E102" s="295">
        <v>312</v>
      </c>
      <c r="F102" s="101">
        <f t="shared" si="3"/>
        <v>85.505226480836242</v>
      </c>
      <c r="G102" s="107">
        <f t="shared" si="2"/>
        <v>5.5749128919860631</v>
      </c>
      <c r="H102" s="108">
        <f t="shared" si="2"/>
        <v>10.871080139372822</v>
      </c>
    </row>
    <row r="103" spans="1:8">
      <c r="A103" s="226" t="s">
        <v>27</v>
      </c>
      <c r="B103" s="258">
        <v>906</v>
      </c>
      <c r="C103" s="40">
        <v>371</v>
      </c>
      <c r="D103" s="103">
        <v>38</v>
      </c>
      <c r="E103" s="294">
        <v>497</v>
      </c>
      <c r="F103" s="104">
        <f t="shared" si="3"/>
        <v>40.949227373068432</v>
      </c>
      <c r="G103" s="105">
        <f t="shared" si="2"/>
        <v>4.1942604856512142</v>
      </c>
      <c r="H103" s="106">
        <f t="shared" si="2"/>
        <v>54.856512141280355</v>
      </c>
    </row>
    <row r="104" spans="1:8">
      <c r="A104" s="225" t="s">
        <v>28</v>
      </c>
      <c r="B104" s="257">
        <v>6038</v>
      </c>
      <c r="C104" s="39">
        <v>4306</v>
      </c>
      <c r="D104" s="100">
        <v>931</v>
      </c>
      <c r="E104" s="295">
        <v>1022</v>
      </c>
      <c r="F104" s="101">
        <f t="shared" si="3"/>
        <v>71.31500496853262</v>
      </c>
      <c r="G104" s="107">
        <f t="shared" si="2"/>
        <v>15.41901291818483</v>
      </c>
      <c r="H104" s="108">
        <f t="shared" si="2"/>
        <v>16.92613448161643</v>
      </c>
    </row>
    <row r="105" spans="1:8">
      <c r="A105" s="226" t="s">
        <v>29</v>
      </c>
      <c r="B105" s="258">
        <v>15586</v>
      </c>
      <c r="C105" s="40">
        <v>10649</v>
      </c>
      <c r="D105" s="103">
        <v>1306</v>
      </c>
      <c r="E105" s="294">
        <v>4002</v>
      </c>
      <c r="F105" s="104">
        <f t="shared" si="3"/>
        <v>68.32413704606698</v>
      </c>
      <c r="G105" s="105">
        <f t="shared" si="2"/>
        <v>8.3793147696650845</v>
      </c>
      <c r="H105" s="106">
        <f t="shared" si="2"/>
        <v>25.676889516232514</v>
      </c>
    </row>
    <row r="106" spans="1:8">
      <c r="A106" s="225" t="s">
        <v>30</v>
      </c>
      <c r="B106" s="257">
        <v>1505</v>
      </c>
      <c r="C106" s="39">
        <v>1296</v>
      </c>
      <c r="D106" s="100">
        <v>144</v>
      </c>
      <c r="E106" s="295">
        <v>73</v>
      </c>
      <c r="F106" s="101">
        <f t="shared" si="3"/>
        <v>86.112956810631232</v>
      </c>
      <c r="G106" s="107">
        <f t="shared" si="2"/>
        <v>9.5681063122923593</v>
      </c>
      <c r="H106" s="108">
        <f t="shared" si="2"/>
        <v>4.8504983388704321</v>
      </c>
    </row>
    <row r="107" spans="1:8">
      <c r="A107" s="226" t="s">
        <v>31</v>
      </c>
      <c r="B107" s="258">
        <v>270</v>
      </c>
      <c r="C107" s="40">
        <v>178</v>
      </c>
      <c r="D107" s="103">
        <v>9</v>
      </c>
      <c r="E107" s="294">
        <v>106</v>
      </c>
      <c r="F107" s="104">
        <f t="shared" si="3"/>
        <v>65.925925925925924</v>
      </c>
      <c r="G107" s="105">
        <f t="shared" si="2"/>
        <v>3.3333333333333335</v>
      </c>
      <c r="H107" s="106">
        <f t="shared" si="2"/>
        <v>39.25925925925926</v>
      </c>
    </row>
    <row r="108" spans="1:8">
      <c r="A108" s="225" t="s">
        <v>32</v>
      </c>
      <c r="B108" s="257">
        <v>1660</v>
      </c>
      <c r="C108" s="39">
        <v>801</v>
      </c>
      <c r="D108" s="100">
        <v>4</v>
      </c>
      <c r="E108" s="295">
        <v>905</v>
      </c>
      <c r="F108" s="101">
        <f t="shared" si="3"/>
        <v>48.253012048192772</v>
      </c>
      <c r="G108" s="107">
        <f t="shared" si="2"/>
        <v>0.24096385542168677</v>
      </c>
      <c r="H108" s="108">
        <f t="shared" si="2"/>
        <v>54.518072289156628</v>
      </c>
    </row>
    <row r="109" spans="1:8">
      <c r="A109" s="226" t="s">
        <v>33</v>
      </c>
      <c r="B109" s="258">
        <v>190</v>
      </c>
      <c r="C109" s="40">
        <v>44</v>
      </c>
      <c r="D109" s="103">
        <v>2</v>
      </c>
      <c r="E109" s="294">
        <v>145</v>
      </c>
      <c r="F109" s="104">
        <f t="shared" si="3"/>
        <v>23.157894736842106</v>
      </c>
      <c r="G109" s="105">
        <f t="shared" si="2"/>
        <v>1.0526315789473684</v>
      </c>
      <c r="H109" s="106">
        <f t="shared" si="2"/>
        <v>76.31578947368422</v>
      </c>
    </row>
    <row r="110" spans="1:8">
      <c r="A110" s="225" t="s">
        <v>34</v>
      </c>
      <c r="B110" s="257">
        <v>1837</v>
      </c>
      <c r="C110" s="39">
        <v>1287</v>
      </c>
      <c r="D110" s="100">
        <v>30</v>
      </c>
      <c r="E110" s="295">
        <v>521</v>
      </c>
      <c r="F110" s="101">
        <f t="shared" si="3"/>
        <v>70.05988023952095</v>
      </c>
      <c r="G110" s="107">
        <f t="shared" si="2"/>
        <v>1.6330974414806749</v>
      </c>
      <c r="H110" s="108">
        <f t="shared" si="2"/>
        <v>28.361458900381052</v>
      </c>
    </row>
    <row r="111" spans="1:8" ht="15" thickBot="1">
      <c r="A111" s="226" t="s">
        <v>35</v>
      </c>
      <c r="B111" s="259">
        <v>280</v>
      </c>
      <c r="C111" s="40">
        <v>162</v>
      </c>
      <c r="D111" s="103">
        <v>3</v>
      </c>
      <c r="E111" s="296">
        <v>116</v>
      </c>
      <c r="F111" s="104">
        <f t="shared" si="3"/>
        <v>57.857142857142861</v>
      </c>
      <c r="G111" s="105">
        <f t="shared" si="2"/>
        <v>1.0714285714285714</v>
      </c>
      <c r="H111" s="106">
        <f t="shared" si="2"/>
        <v>41.428571428571431</v>
      </c>
    </row>
    <row r="112" spans="1:8">
      <c r="A112" s="44" t="s">
        <v>36</v>
      </c>
      <c r="B112" s="164">
        <f>SUM(B96:B97,B100,B101,B102,B104,B105,B106,B107,B110)</f>
        <v>39154</v>
      </c>
      <c r="C112" s="111">
        <f>SUM(C96:C97,C100,C101,C102,C104,C105,C106,C107,C110)</f>
        <v>27655</v>
      </c>
      <c r="D112" s="112">
        <f>SUM(D96:D97,D100,D101,D102,D104,D105,D106,D107,D110)</f>
        <v>4028</v>
      </c>
      <c r="E112" s="291">
        <f>SUM(E96:E97,E100,E101,E102,E104,E105,E106,E107,E110)</f>
        <v>8333</v>
      </c>
      <c r="F112" s="114">
        <f t="shared" si="3"/>
        <v>70.631353118455337</v>
      </c>
      <c r="G112" s="115">
        <f t="shared" si="3"/>
        <v>10.28758236706339</v>
      </c>
      <c r="H112" s="116">
        <f t="shared" si="3"/>
        <v>21.282627573172601</v>
      </c>
    </row>
    <row r="113" spans="1:8">
      <c r="A113" s="45" t="s">
        <v>37</v>
      </c>
      <c r="B113" s="171">
        <f>SUM(B98,B99,B103,B108,B109,B111)</f>
        <v>5628</v>
      </c>
      <c r="C113" s="117">
        <f>SUM(C98,C99,C103,C108,C109,C111)</f>
        <v>2889</v>
      </c>
      <c r="D113" s="118">
        <f>SUM(D98,D99,D103,D108,D109,D111)</f>
        <v>62</v>
      </c>
      <c r="E113" s="292">
        <f>SUM(E98,E99,E103,E108,E109,E111)</f>
        <v>2734</v>
      </c>
      <c r="F113" s="120">
        <f t="shared" ref="F113:H114" si="4">C113/$B113*100</f>
        <v>51.332622601279319</v>
      </c>
      <c r="G113" s="121">
        <f t="shared" si="4"/>
        <v>1.1016346837242361</v>
      </c>
      <c r="H113" s="122">
        <f t="shared" si="4"/>
        <v>48.578535891968727</v>
      </c>
    </row>
    <row r="114" spans="1:8">
      <c r="A114" s="46" t="s">
        <v>38</v>
      </c>
      <c r="B114" s="260">
        <f>SUM(B96:B111)</f>
        <v>44782</v>
      </c>
      <c r="C114" s="123">
        <f>SUM(C112:C113)</f>
        <v>30544</v>
      </c>
      <c r="D114" s="124">
        <f>SUM(D112:D113)</f>
        <v>4090</v>
      </c>
      <c r="E114" s="309">
        <f>SUM(E112:E113)</f>
        <v>11067</v>
      </c>
      <c r="F114" s="125">
        <f t="shared" si="4"/>
        <v>68.205975615202547</v>
      </c>
      <c r="G114" s="126">
        <f t="shared" si="4"/>
        <v>9.1331338484212399</v>
      </c>
      <c r="H114" s="127">
        <f t="shared" si="4"/>
        <v>24.71305435219508</v>
      </c>
    </row>
    <row r="115" spans="1:8" ht="24" customHeight="1">
      <c r="A115" s="537" t="s">
        <v>150</v>
      </c>
      <c r="B115" s="533"/>
      <c r="C115" s="533"/>
      <c r="D115" s="533"/>
      <c r="E115" s="533"/>
      <c r="F115" s="533"/>
      <c r="G115" s="533"/>
      <c r="H115" s="533"/>
    </row>
    <row r="116" spans="1:8">
      <c r="A116" s="505" t="s">
        <v>149</v>
      </c>
      <c r="B116" s="505"/>
      <c r="C116" s="505"/>
      <c r="D116" s="505"/>
      <c r="E116" s="505"/>
      <c r="F116" s="505"/>
      <c r="G116" s="505"/>
      <c r="H116" s="505"/>
    </row>
    <row r="117" spans="1:8" ht="24" customHeight="1">
      <c r="A117" s="506" t="s">
        <v>87</v>
      </c>
      <c r="B117" s="506"/>
      <c r="C117" s="506"/>
      <c r="D117" s="506"/>
      <c r="E117" s="506"/>
      <c r="F117" s="506"/>
      <c r="G117" s="506"/>
      <c r="H117" s="506"/>
    </row>
    <row r="119" spans="1:8" ht="23.5">
      <c r="A119" s="507">
        <v>2019</v>
      </c>
      <c r="B119" s="507"/>
      <c r="C119" s="507"/>
      <c r="D119" s="507"/>
      <c r="E119" s="507"/>
      <c r="F119" s="507"/>
      <c r="G119" s="507"/>
      <c r="H119" s="507"/>
    </row>
    <row r="121" spans="1:8" ht="16.5" customHeight="1">
      <c r="A121" s="508" t="s">
        <v>100</v>
      </c>
      <c r="B121" s="508"/>
      <c r="C121" s="508"/>
      <c r="D121" s="508"/>
      <c r="E121" s="508"/>
      <c r="F121" s="508"/>
      <c r="G121" s="508"/>
      <c r="H121" s="508"/>
    </row>
    <row r="122" spans="1:8" ht="14.5" customHeight="1">
      <c r="A122" s="534" t="s">
        <v>13</v>
      </c>
      <c r="B122" s="523" t="s">
        <v>14</v>
      </c>
      <c r="C122" s="526" t="s">
        <v>15</v>
      </c>
      <c r="D122" s="527"/>
      <c r="E122" s="527"/>
      <c r="F122" s="527"/>
      <c r="G122" s="527"/>
      <c r="H122" s="528"/>
    </row>
    <row r="123" spans="1:8" ht="72.5">
      <c r="A123" s="535"/>
      <c r="B123" s="524"/>
      <c r="C123" s="301" t="s">
        <v>95</v>
      </c>
      <c r="D123" s="41" t="s">
        <v>16</v>
      </c>
      <c r="E123" s="310" t="s">
        <v>17</v>
      </c>
      <c r="F123" s="43" t="s">
        <v>18</v>
      </c>
      <c r="G123" s="41" t="s">
        <v>16</v>
      </c>
      <c r="H123" s="42" t="s">
        <v>17</v>
      </c>
    </row>
    <row r="124" spans="1:8" ht="15" thickBot="1">
      <c r="A124" s="536"/>
      <c r="B124" s="525"/>
      <c r="C124" s="529" t="s">
        <v>2</v>
      </c>
      <c r="D124" s="530"/>
      <c r="E124" s="531"/>
      <c r="F124" s="529" t="s">
        <v>19</v>
      </c>
      <c r="G124" s="530"/>
      <c r="H124" s="532"/>
    </row>
    <row r="125" spans="1:8">
      <c r="A125" s="225" t="s">
        <v>20</v>
      </c>
      <c r="B125" s="257">
        <v>6562</v>
      </c>
      <c r="C125" s="39">
        <v>4830</v>
      </c>
      <c r="D125" s="100">
        <v>1055</v>
      </c>
      <c r="E125" s="295">
        <v>840</v>
      </c>
      <c r="F125" s="101">
        <v>73.605608046327347</v>
      </c>
      <c r="G125" s="101">
        <v>16.077415422127402</v>
      </c>
      <c r="H125" s="102">
        <v>12.800975312404756</v>
      </c>
    </row>
    <row r="126" spans="1:8">
      <c r="A126" s="226" t="s">
        <v>21</v>
      </c>
      <c r="B126" s="258">
        <v>3409</v>
      </c>
      <c r="C126" s="40">
        <v>2357</v>
      </c>
      <c r="D126" s="103">
        <v>125</v>
      </c>
      <c r="E126" s="294">
        <v>963</v>
      </c>
      <c r="F126" s="104">
        <v>69.14051041361104</v>
      </c>
      <c r="G126" s="105">
        <v>3.6667644470519214</v>
      </c>
      <c r="H126" s="106">
        <v>28.248753300088005</v>
      </c>
    </row>
    <row r="127" spans="1:8">
      <c r="A127" s="225" t="s">
        <v>22</v>
      </c>
      <c r="B127" s="257">
        <v>1655</v>
      </c>
      <c r="C127" s="39">
        <v>917</v>
      </c>
      <c r="D127" s="100">
        <v>37</v>
      </c>
      <c r="E127" s="295">
        <v>701</v>
      </c>
      <c r="F127" s="101">
        <v>55.407854984894257</v>
      </c>
      <c r="G127" s="107">
        <v>2.2356495468277946</v>
      </c>
      <c r="H127" s="108">
        <v>42.356495468277942</v>
      </c>
    </row>
    <row r="128" spans="1:8">
      <c r="A128" s="226" t="s">
        <v>23</v>
      </c>
      <c r="B128" s="258">
        <v>1014</v>
      </c>
      <c r="C128" s="40">
        <v>614</v>
      </c>
      <c r="D128" s="103">
        <v>13</v>
      </c>
      <c r="E128" s="294">
        <v>389</v>
      </c>
      <c r="F128" s="104">
        <v>60.552268244575934</v>
      </c>
      <c r="G128" s="105">
        <v>1.2820512820512819</v>
      </c>
      <c r="H128" s="106">
        <v>38.362919132149905</v>
      </c>
    </row>
    <row r="129" spans="1:8">
      <c r="A129" s="225" t="s">
        <v>24</v>
      </c>
      <c r="B129" s="257">
        <v>278</v>
      </c>
      <c r="C129" s="39">
        <v>201</v>
      </c>
      <c r="D129" s="100">
        <v>26</v>
      </c>
      <c r="E129" s="295">
        <v>51</v>
      </c>
      <c r="F129" s="101">
        <v>72.302158273381295</v>
      </c>
      <c r="G129" s="107">
        <v>9.3525179856115113</v>
      </c>
      <c r="H129" s="108">
        <v>18.345323741007196</v>
      </c>
    </row>
    <row r="130" spans="1:8">
      <c r="A130" s="226" t="s">
        <v>25</v>
      </c>
      <c r="B130" s="258">
        <v>875</v>
      </c>
      <c r="C130" s="40">
        <v>345</v>
      </c>
      <c r="D130" s="103">
        <v>114</v>
      </c>
      <c r="E130" s="294">
        <v>416</v>
      </c>
      <c r="F130" s="104">
        <v>39.428571428571431</v>
      </c>
      <c r="G130" s="105">
        <v>13.028571428571428</v>
      </c>
      <c r="H130" s="106">
        <v>47.542857142857144</v>
      </c>
    </row>
    <row r="131" spans="1:8">
      <c r="A131" s="225" t="s">
        <v>26</v>
      </c>
      <c r="B131" s="257">
        <v>2874</v>
      </c>
      <c r="C131" s="39">
        <v>2463</v>
      </c>
      <c r="D131" s="100">
        <v>192</v>
      </c>
      <c r="E131" s="295">
        <v>270</v>
      </c>
      <c r="F131" s="101">
        <v>85.699373695198332</v>
      </c>
      <c r="G131" s="107">
        <v>6.6805845511482245</v>
      </c>
      <c r="H131" s="108">
        <v>9.3945720250521916</v>
      </c>
    </row>
    <row r="132" spans="1:8">
      <c r="A132" s="226" t="s">
        <v>27</v>
      </c>
      <c r="B132" s="258">
        <v>990</v>
      </c>
      <c r="C132" s="40">
        <v>526</v>
      </c>
      <c r="D132" s="103">
        <v>3</v>
      </c>
      <c r="E132" s="294">
        <v>461</v>
      </c>
      <c r="F132" s="104">
        <v>53.131313131313128</v>
      </c>
      <c r="G132" s="105">
        <v>0.30303030303030304</v>
      </c>
      <c r="H132" s="106">
        <v>46.565656565656568</v>
      </c>
    </row>
    <row r="133" spans="1:8">
      <c r="A133" s="225" t="s">
        <v>28</v>
      </c>
      <c r="B133" s="257">
        <v>6021</v>
      </c>
      <c r="C133" s="39">
        <v>4301</v>
      </c>
      <c r="D133" s="100">
        <v>866</v>
      </c>
      <c r="E133" s="295">
        <v>1145</v>
      </c>
      <c r="F133" s="101">
        <v>71.433316724796541</v>
      </c>
      <c r="G133" s="107">
        <v>14.38299285832918</v>
      </c>
      <c r="H133" s="108">
        <v>19.01677462215579</v>
      </c>
    </row>
    <row r="134" spans="1:8">
      <c r="A134" s="226" t="s">
        <v>29</v>
      </c>
      <c r="B134" s="258">
        <v>15237</v>
      </c>
      <c r="C134" s="40">
        <v>10598</v>
      </c>
      <c r="D134" s="103">
        <v>1269</v>
      </c>
      <c r="E134" s="294">
        <v>3685</v>
      </c>
      <c r="F134" s="104">
        <v>69.554374220647105</v>
      </c>
      <c r="G134" s="105">
        <v>8.3284111045481382</v>
      </c>
      <c r="H134" s="106">
        <v>24.184550764586206</v>
      </c>
    </row>
    <row r="135" spans="1:8">
      <c r="A135" s="225" t="s">
        <v>30</v>
      </c>
      <c r="B135" s="257">
        <v>1535</v>
      </c>
      <c r="C135" s="39">
        <v>1288</v>
      </c>
      <c r="D135" s="100">
        <v>181</v>
      </c>
      <c r="E135" s="295">
        <v>74</v>
      </c>
      <c r="F135" s="101">
        <v>83.90879478827361</v>
      </c>
      <c r="G135" s="107">
        <v>11.791530944625407</v>
      </c>
      <c r="H135" s="108">
        <v>4.8208469055374588</v>
      </c>
    </row>
    <row r="136" spans="1:8">
      <c r="A136" s="226" t="s">
        <v>31</v>
      </c>
      <c r="B136" s="258">
        <v>247</v>
      </c>
      <c r="C136" s="40">
        <v>164</v>
      </c>
      <c r="D136" s="103">
        <v>28</v>
      </c>
      <c r="E136" s="294">
        <v>73</v>
      </c>
      <c r="F136" s="104">
        <v>66.396761133603249</v>
      </c>
      <c r="G136" s="105">
        <v>11.336032388663968</v>
      </c>
      <c r="H136" s="106">
        <v>29.554655870445345</v>
      </c>
    </row>
    <row r="137" spans="1:8">
      <c r="A137" s="225" t="s">
        <v>32</v>
      </c>
      <c r="B137" s="257">
        <v>1697</v>
      </c>
      <c r="C137" s="39">
        <v>854</v>
      </c>
      <c r="D137" s="100">
        <v>2</v>
      </c>
      <c r="E137" s="295">
        <v>891</v>
      </c>
      <c r="F137" s="101">
        <v>50.324101355332942</v>
      </c>
      <c r="G137" s="107">
        <v>0.11785503830288745</v>
      </c>
      <c r="H137" s="108">
        <v>52.504419563936352</v>
      </c>
    </row>
    <row r="138" spans="1:8">
      <c r="A138" s="226" t="s">
        <v>33</v>
      </c>
      <c r="B138" s="258">
        <v>183</v>
      </c>
      <c r="C138" s="40">
        <v>47</v>
      </c>
      <c r="D138" s="103">
        <v>2</v>
      </c>
      <c r="E138" s="294">
        <v>135</v>
      </c>
      <c r="F138" s="104">
        <v>25.683060109289617</v>
      </c>
      <c r="G138" s="105">
        <v>1.0928961748633881</v>
      </c>
      <c r="H138" s="106">
        <v>73.770491803278688</v>
      </c>
    </row>
    <row r="139" spans="1:8">
      <c r="A139" s="225" t="s">
        <v>34</v>
      </c>
      <c r="B139" s="257">
        <v>1840</v>
      </c>
      <c r="C139" s="39">
        <v>1319</v>
      </c>
      <c r="D139" s="100">
        <v>56</v>
      </c>
      <c r="E139" s="295">
        <v>468</v>
      </c>
      <c r="F139" s="101">
        <v>71.684782608695656</v>
      </c>
      <c r="G139" s="107">
        <v>3.0434782608695654</v>
      </c>
      <c r="H139" s="108">
        <v>25.434782608695649</v>
      </c>
    </row>
    <row r="140" spans="1:8" ht="15" thickBot="1">
      <c r="A140" s="226" t="s">
        <v>35</v>
      </c>
      <c r="B140" s="259">
        <v>305</v>
      </c>
      <c r="C140" s="40">
        <v>199</v>
      </c>
      <c r="D140" s="103">
        <v>4</v>
      </c>
      <c r="E140" s="296">
        <v>114</v>
      </c>
      <c r="F140" s="104">
        <v>65.245901639344268</v>
      </c>
      <c r="G140" s="105">
        <v>1.3114754098360655</v>
      </c>
      <c r="H140" s="106">
        <v>37.377049180327873</v>
      </c>
    </row>
    <row r="141" spans="1:8">
      <c r="A141" s="44" t="s">
        <v>36</v>
      </c>
      <c r="B141" s="164">
        <f>SUM(B125:B126,B129,B130,B131,B133,B134,B135,B136,B139)</f>
        <v>38878</v>
      </c>
      <c r="C141" s="111">
        <f>SUM(C125:C126,C129,C130,C131,C133,C134,C135,C136,C139)</f>
        <v>27866</v>
      </c>
      <c r="D141" s="112">
        <f>SUM(D125:D126,D129,D130,D131,D133,D134,D135,D136,D139)</f>
        <v>3912</v>
      </c>
      <c r="E141" s="291">
        <f>SUM(E125:E126,E129,E130,E131,E133,E134,E135,E136,E139)</f>
        <v>7985</v>
      </c>
      <c r="F141" s="114">
        <f t="shared" ref="F141:H142" si="5">C141/$B141*100</f>
        <v>71.675497710787596</v>
      </c>
      <c r="G141" s="115">
        <f t="shared" si="5"/>
        <v>10.062246000308658</v>
      </c>
      <c r="H141" s="116">
        <f t="shared" si="5"/>
        <v>20.538607953084007</v>
      </c>
    </row>
    <row r="142" spans="1:8">
      <c r="A142" s="45" t="s">
        <v>37</v>
      </c>
      <c r="B142" s="171">
        <f>SUM(B127,B128,B132,B137,B138,B140)</f>
        <v>5844</v>
      </c>
      <c r="C142" s="117">
        <f>SUM(C127,C128,C132,C137,C138,C140)</f>
        <v>3157</v>
      </c>
      <c r="D142" s="118">
        <f>SUM(D127,D128,D132,D137,D138,D140)</f>
        <v>61</v>
      </c>
      <c r="E142" s="292">
        <f>SUM(E127,E128,E132,E137,E138,E140)</f>
        <v>2691</v>
      </c>
      <c r="F142" s="120">
        <f t="shared" si="5"/>
        <v>54.021218343600275</v>
      </c>
      <c r="G142" s="121">
        <f t="shared" si="5"/>
        <v>1.0438056125941135</v>
      </c>
      <c r="H142" s="122">
        <f t="shared" si="5"/>
        <v>46.04722792607803</v>
      </c>
    </row>
    <row r="143" spans="1:8">
      <c r="A143" s="46" t="s">
        <v>38</v>
      </c>
      <c r="B143" s="260">
        <v>44722</v>
      </c>
      <c r="C143" s="123">
        <f>SUM(C141:C142)</f>
        <v>31023</v>
      </c>
      <c r="D143" s="124">
        <f>SUM(D141:D142)</f>
        <v>3973</v>
      </c>
      <c r="E143" s="309">
        <f>SUM(E141:E142)</f>
        <v>10676</v>
      </c>
      <c r="F143" s="125">
        <f>C143/B143*100</f>
        <v>69.368543446178606</v>
      </c>
      <c r="G143" s="126">
        <v>8.9</v>
      </c>
      <c r="H143" s="127">
        <v>23.871919860471355</v>
      </c>
    </row>
    <row r="144" spans="1:8" ht="24" customHeight="1">
      <c r="A144" s="537" t="s">
        <v>150</v>
      </c>
      <c r="B144" s="533"/>
      <c r="C144" s="533"/>
      <c r="D144" s="533"/>
      <c r="E144" s="533"/>
      <c r="F144" s="533"/>
      <c r="G144" s="533"/>
      <c r="H144" s="533"/>
    </row>
    <row r="145" spans="1:9">
      <c r="A145" s="505" t="s">
        <v>149</v>
      </c>
      <c r="B145" s="505"/>
      <c r="C145" s="505"/>
      <c r="D145" s="505"/>
      <c r="E145" s="505"/>
      <c r="F145" s="505"/>
      <c r="G145" s="505"/>
      <c r="H145" s="505"/>
    </row>
    <row r="146" spans="1:9" ht="24.75" customHeight="1">
      <c r="A146" s="506" t="s">
        <v>88</v>
      </c>
      <c r="B146" s="506"/>
      <c r="C146" s="506"/>
      <c r="D146" s="506"/>
      <c r="E146" s="506"/>
      <c r="F146" s="506"/>
      <c r="G146" s="506"/>
      <c r="H146" s="506"/>
    </row>
    <row r="148" spans="1:9" ht="23.5">
      <c r="A148" s="507">
        <v>2018</v>
      </c>
      <c r="B148" s="507"/>
      <c r="C148" s="507"/>
      <c r="D148" s="507"/>
      <c r="E148" s="507"/>
      <c r="F148" s="507"/>
      <c r="G148" s="507"/>
      <c r="H148" s="507"/>
    </row>
    <row r="150" spans="1:9" ht="16.5" customHeight="1">
      <c r="A150" s="538" t="s">
        <v>184</v>
      </c>
      <c r="B150" s="538"/>
      <c r="C150" s="538"/>
      <c r="D150" s="538"/>
      <c r="E150" s="538"/>
      <c r="F150" s="538"/>
      <c r="G150" s="538"/>
      <c r="H150" s="538"/>
      <c r="I150" s="468"/>
    </row>
    <row r="151" spans="1:9" ht="14.5" customHeight="1">
      <c r="A151" s="534" t="s">
        <v>13</v>
      </c>
      <c r="B151" s="523" t="s">
        <v>14</v>
      </c>
      <c r="C151" s="526" t="s">
        <v>15</v>
      </c>
      <c r="D151" s="527"/>
      <c r="E151" s="527"/>
      <c r="F151" s="527"/>
      <c r="G151" s="527"/>
      <c r="H151" s="528"/>
    </row>
    <row r="152" spans="1:9" ht="72.5">
      <c r="A152" s="535"/>
      <c r="B152" s="524"/>
      <c r="C152" s="301" t="s">
        <v>95</v>
      </c>
      <c r="D152" s="41" t="s">
        <v>16</v>
      </c>
      <c r="E152" s="310" t="s">
        <v>17</v>
      </c>
      <c r="F152" s="43" t="s">
        <v>18</v>
      </c>
      <c r="G152" s="41" t="s">
        <v>16</v>
      </c>
      <c r="H152" s="42" t="s">
        <v>17</v>
      </c>
    </row>
    <row r="153" spans="1:9" ht="15" thickBot="1">
      <c r="A153" s="536"/>
      <c r="B153" s="525"/>
      <c r="C153" s="529" t="s">
        <v>2</v>
      </c>
      <c r="D153" s="530"/>
      <c r="E153" s="531"/>
      <c r="F153" s="529" t="s">
        <v>19</v>
      </c>
      <c r="G153" s="530"/>
      <c r="H153" s="532"/>
    </row>
    <row r="154" spans="1:9">
      <c r="A154" s="225" t="s">
        <v>20</v>
      </c>
      <c r="B154" s="257">
        <v>6574</v>
      </c>
      <c r="C154" s="39">
        <v>4921</v>
      </c>
      <c r="D154" s="100">
        <v>992</v>
      </c>
      <c r="E154" s="295">
        <v>852</v>
      </c>
      <c r="F154" s="101">
        <v>74.855491329479776</v>
      </c>
      <c r="G154" s="101">
        <v>15.089747490112565</v>
      </c>
      <c r="H154" s="102">
        <v>12.960146029814421</v>
      </c>
    </row>
    <row r="155" spans="1:9">
      <c r="A155" s="226" t="s">
        <v>21</v>
      </c>
      <c r="B155" s="258">
        <v>3385</v>
      </c>
      <c r="C155" s="40">
        <v>2314</v>
      </c>
      <c r="D155" s="103">
        <v>98</v>
      </c>
      <c r="E155" s="294">
        <v>1008</v>
      </c>
      <c r="F155" s="104">
        <v>68.360413589364839</v>
      </c>
      <c r="G155" s="105">
        <v>2.8951255539143279</v>
      </c>
      <c r="H155" s="106">
        <v>29.778434268833088</v>
      </c>
    </row>
    <row r="156" spans="1:9">
      <c r="A156" s="225" t="s">
        <v>22</v>
      </c>
      <c r="B156" s="257">
        <v>1621</v>
      </c>
      <c r="C156" s="39">
        <v>886</v>
      </c>
      <c r="D156" s="100">
        <v>87</v>
      </c>
      <c r="E156" s="295">
        <v>653</v>
      </c>
      <c r="F156" s="101">
        <v>54.657618753855644</v>
      </c>
      <c r="G156" s="107">
        <v>5.3670573719925976</v>
      </c>
      <c r="H156" s="108">
        <v>40.283775447254783</v>
      </c>
    </row>
    <row r="157" spans="1:9">
      <c r="A157" s="226" t="s">
        <v>23</v>
      </c>
      <c r="B157" s="258">
        <v>1056</v>
      </c>
      <c r="C157" s="40">
        <v>660</v>
      </c>
      <c r="D157" s="103">
        <v>16</v>
      </c>
      <c r="E157" s="294">
        <v>382</v>
      </c>
      <c r="F157" s="104">
        <v>62.5</v>
      </c>
      <c r="G157" s="105">
        <v>1.5151515151515151</v>
      </c>
      <c r="H157" s="106">
        <v>36.174242424242422</v>
      </c>
    </row>
    <row r="158" spans="1:9">
      <c r="A158" s="225" t="s">
        <v>24</v>
      </c>
      <c r="B158" s="257">
        <v>295</v>
      </c>
      <c r="C158" s="39">
        <v>210</v>
      </c>
      <c r="D158" s="100">
        <v>34</v>
      </c>
      <c r="E158" s="295">
        <v>53</v>
      </c>
      <c r="F158" s="101">
        <v>71.186440677966104</v>
      </c>
      <c r="G158" s="107">
        <v>11.525423728813559</v>
      </c>
      <c r="H158" s="108">
        <v>17.966101694915253</v>
      </c>
    </row>
    <row r="159" spans="1:9">
      <c r="A159" s="226" t="s">
        <v>25</v>
      </c>
      <c r="B159" s="258">
        <v>920</v>
      </c>
      <c r="C159" s="40">
        <v>372</v>
      </c>
      <c r="D159" s="103">
        <v>142</v>
      </c>
      <c r="E159" s="294">
        <v>406</v>
      </c>
      <c r="F159" s="104">
        <v>40.434782608695649</v>
      </c>
      <c r="G159" s="105">
        <v>15.434782608695652</v>
      </c>
      <c r="H159" s="106">
        <v>44.130434782608695</v>
      </c>
    </row>
    <row r="160" spans="1:9">
      <c r="A160" s="225" t="s">
        <v>26</v>
      </c>
      <c r="B160" s="257">
        <v>2817</v>
      </c>
      <c r="C160" s="39">
        <v>2383</v>
      </c>
      <c r="D160" s="100">
        <v>192</v>
      </c>
      <c r="E160" s="295">
        <v>301</v>
      </c>
      <c r="F160" s="101">
        <v>84.593539226127092</v>
      </c>
      <c r="G160" s="107">
        <v>6.8157614483493081</v>
      </c>
      <c r="H160" s="108">
        <v>10.68512602058928</v>
      </c>
    </row>
    <row r="161" spans="1:8">
      <c r="A161" s="226" t="s">
        <v>27</v>
      </c>
      <c r="B161" s="258">
        <v>1073</v>
      </c>
      <c r="C161" s="40">
        <v>630</v>
      </c>
      <c r="D161" s="103">
        <v>2</v>
      </c>
      <c r="E161" s="294">
        <v>441</v>
      </c>
      <c r="F161" s="104">
        <v>58.713886300093201</v>
      </c>
      <c r="G161" s="105">
        <v>0.1863932898415657</v>
      </c>
      <c r="H161" s="106">
        <v>41.099720410065238</v>
      </c>
    </row>
    <row r="162" spans="1:8">
      <c r="A162" s="225" t="s">
        <v>28</v>
      </c>
      <c r="B162" s="257">
        <v>6050</v>
      </c>
      <c r="C162" s="39">
        <v>4333</v>
      </c>
      <c r="D162" s="100">
        <v>521</v>
      </c>
      <c r="E162" s="295">
        <v>1509</v>
      </c>
      <c r="F162" s="101">
        <v>71.619834710743802</v>
      </c>
      <c r="G162" s="107">
        <v>8.6115702479338854</v>
      </c>
      <c r="H162" s="108">
        <v>24.942148760330578</v>
      </c>
    </row>
    <row r="163" spans="1:8">
      <c r="A163" s="226" t="s">
        <v>29</v>
      </c>
      <c r="B163" s="258">
        <v>14697</v>
      </c>
      <c r="C163" s="40">
        <v>10296</v>
      </c>
      <c r="D163" s="103">
        <v>1217</v>
      </c>
      <c r="E163" s="294">
        <v>3416</v>
      </c>
      <c r="F163" s="104">
        <v>70.055113288426213</v>
      </c>
      <c r="G163" s="105">
        <v>8.2806014832959107</v>
      </c>
      <c r="H163" s="106">
        <v>23.242838674559437</v>
      </c>
    </row>
    <row r="164" spans="1:8">
      <c r="A164" s="225" t="s">
        <v>30</v>
      </c>
      <c r="B164" s="257">
        <v>1524</v>
      </c>
      <c r="C164" s="39">
        <v>1296</v>
      </c>
      <c r="D164" s="100">
        <v>186</v>
      </c>
      <c r="E164" s="295">
        <v>47</v>
      </c>
      <c r="F164" s="101">
        <v>85.039370078740163</v>
      </c>
      <c r="G164" s="107">
        <v>12.204724409448819</v>
      </c>
      <c r="H164" s="108">
        <v>3.083989501312336</v>
      </c>
    </row>
    <row r="165" spans="1:8">
      <c r="A165" s="226" t="s">
        <v>31</v>
      </c>
      <c r="B165" s="258">
        <v>239</v>
      </c>
      <c r="C165" s="40">
        <v>167</v>
      </c>
      <c r="D165" s="103">
        <v>19</v>
      </c>
      <c r="E165" s="294">
        <v>82</v>
      </c>
      <c r="F165" s="104">
        <v>69.874476987447693</v>
      </c>
      <c r="G165" s="105">
        <v>7.9497907949790791</v>
      </c>
      <c r="H165" s="106">
        <v>34.309623430962347</v>
      </c>
    </row>
    <row r="166" spans="1:8">
      <c r="A166" s="225" t="s">
        <v>32</v>
      </c>
      <c r="B166" s="257">
        <v>1716</v>
      </c>
      <c r="C166" s="39">
        <v>887</v>
      </c>
      <c r="D166" s="100">
        <v>1</v>
      </c>
      <c r="E166" s="295">
        <v>846</v>
      </c>
      <c r="F166" s="101">
        <v>51.689976689976689</v>
      </c>
      <c r="G166" s="107">
        <v>5.8275058275058272E-2</v>
      </c>
      <c r="H166" s="108">
        <v>49.3006993006993</v>
      </c>
    </row>
    <row r="167" spans="1:8">
      <c r="A167" s="226" t="s">
        <v>33</v>
      </c>
      <c r="B167" s="258">
        <v>189</v>
      </c>
      <c r="C167" s="40">
        <v>55</v>
      </c>
      <c r="D167" s="103">
        <v>3</v>
      </c>
      <c r="E167" s="294">
        <v>133</v>
      </c>
      <c r="F167" s="104">
        <v>29.100529100529098</v>
      </c>
      <c r="G167" s="105">
        <v>1.5873015873015872</v>
      </c>
      <c r="H167" s="106">
        <v>70.370370370370367</v>
      </c>
    </row>
    <row r="168" spans="1:8">
      <c r="A168" s="225" t="s">
        <v>34</v>
      </c>
      <c r="B168" s="257">
        <v>1719</v>
      </c>
      <c r="C168" s="39">
        <v>1258</v>
      </c>
      <c r="D168" s="100">
        <v>46</v>
      </c>
      <c r="E168" s="295">
        <v>420</v>
      </c>
      <c r="F168" s="101">
        <v>73.182082606166375</v>
      </c>
      <c r="G168" s="107">
        <v>2.675974403723095</v>
      </c>
      <c r="H168" s="108">
        <v>24.43280977312391</v>
      </c>
    </row>
    <row r="169" spans="1:8" ht="15" thickBot="1">
      <c r="A169" s="226" t="s">
        <v>35</v>
      </c>
      <c r="B169" s="259">
        <v>306</v>
      </c>
      <c r="C169" s="40">
        <v>200</v>
      </c>
      <c r="D169" s="103">
        <v>5</v>
      </c>
      <c r="E169" s="296">
        <v>101</v>
      </c>
      <c r="F169" s="104">
        <v>65.359477124183002</v>
      </c>
      <c r="G169" s="105">
        <v>1.6339869281045754</v>
      </c>
      <c r="H169" s="106">
        <v>33.006535947712415</v>
      </c>
    </row>
    <row r="170" spans="1:8">
      <c r="A170" s="44" t="s">
        <v>36</v>
      </c>
      <c r="B170" s="164">
        <f>SUM(B154:B155,B158,B159,B160,B162,B163,B164,B165,B168)</f>
        <v>38220</v>
      </c>
      <c r="C170" s="111">
        <f t="shared" ref="C170:E170" si="6">SUM(C154:C155,C158,C159,C160,C162,C163,C164,C165,C168)</f>
        <v>27550</v>
      </c>
      <c r="D170" s="112">
        <f t="shared" si="6"/>
        <v>3447</v>
      </c>
      <c r="E170" s="291">
        <f t="shared" si="6"/>
        <v>8094</v>
      </c>
      <c r="F170" s="114">
        <f>C170/$B170*100</f>
        <v>72.082679225536367</v>
      </c>
      <c r="G170" s="115">
        <f>D170/$B170*100</f>
        <v>9.0188383045525899</v>
      </c>
      <c r="H170" s="116">
        <f>E170/$B170*100</f>
        <v>21.177394034536892</v>
      </c>
    </row>
    <row r="171" spans="1:8">
      <c r="A171" s="45" t="s">
        <v>37</v>
      </c>
      <c r="B171" s="171">
        <f>SUM(B156,B157,B161,B166,B167,B169)</f>
        <v>5961</v>
      </c>
      <c r="C171" s="117">
        <f t="shared" ref="C171:E171" si="7">SUM(C156,C157,C161,C166,C167,C169)</f>
        <v>3318</v>
      </c>
      <c r="D171" s="118">
        <f t="shared" si="7"/>
        <v>114</v>
      </c>
      <c r="E171" s="292">
        <f t="shared" si="7"/>
        <v>2556</v>
      </c>
      <c r="F171" s="120">
        <f>C171/$B171*100</f>
        <v>55.661801711122294</v>
      </c>
      <c r="G171" s="121">
        <f t="shared" ref="G171:H171" si="8">D171/$B171*100</f>
        <v>1.9124308002013084</v>
      </c>
      <c r="H171" s="122">
        <f t="shared" si="8"/>
        <v>42.878711625566183</v>
      </c>
    </row>
    <row r="172" spans="1:8">
      <c r="A172" s="46" t="s">
        <v>38</v>
      </c>
      <c r="B172" s="260">
        <v>44181</v>
      </c>
      <c r="C172" s="123">
        <v>30868</v>
      </c>
      <c r="D172" s="124">
        <v>3561</v>
      </c>
      <c r="E172" s="309">
        <v>10650</v>
      </c>
      <c r="F172" s="125">
        <v>69.867137457278019</v>
      </c>
      <c r="G172" s="126">
        <v>8.0600258029469689</v>
      </c>
      <c r="H172" s="127">
        <v>24.105384667617301</v>
      </c>
    </row>
    <row r="173" spans="1:8" ht="23.5" customHeight="1">
      <c r="A173" s="537" t="s">
        <v>150</v>
      </c>
      <c r="B173" s="533"/>
      <c r="C173" s="533"/>
      <c r="D173" s="533"/>
      <c r="E173" s="533"/>
      <c r="F173" s="533"/>
      <c r="G173" s="533"/>
      <c r="H173" s="533"/>
    </row>
    <row r="174" spans="1:8" ht="14.5" customHeight="1">
      <c r="A174" s="505" t="s">
        <v>149</v>
      </c>
      <c r="B174" s="505"/>
      <c r="C174" s="505"/>
      <c r="D174" s="505"/>
      <c r="E174" s="505"/>
      <c r="F174" s="505"/>
      <c r="G174" s="505"/>
      <c r="H174" s="505"/>
    </row>
    <row r="175" spans="1:8" ht="25.5" customHeight="1">
      <c r="A175" s="506" t="s">
        <v>126</v>
      </c>
      <c r="B175" s="506"/>
      <c r="C175" s="506"/>
      <c r="D175" s="506"/>
      <c r="E175" s="506"/>
      <c r="F175" s="506"/>
      <c r="G175" s="506"/>
      <c r="H175" s="506"/>
    </row>
  </sheetData>
  <mergeCells count="60">
    <mergeCell ref="B122:B124"/>
    <mergeCell ref="C122:H122"/>
    <mergeCell ref="C124:E124"/>
    <mergeCell ref="F124:H124"/>
    <mergeCell ref="A119:H119"/>
    <mergeCell ref="A122:A124"/>
    <mergeCell ref="A173:H173"/>
    <mergeCell ref="A175:H175"/>
    <mergeCell ref="A174:H174"/>
    <mergeCell ref="A61:H61"/>
    <mergeCell ref="A64:A66"/>
    <mergeCell ref="B64:B66"/>
    <mergeCell ref="C64:H64"/>
    <mergeCell ref="A117:H117"/>
    <mergeCell ref="C93:H93"/>
    <mergeCell ref="B93:B95"/>
    <mergeCell ref="F66:H66"/>
    <mergeCell ref="C66:E66"/>
    <mergeCell ref="A86:H86"/>
    <mergeCell ref="A88:H88"/>
    <mergeCell ref="A115:H115"/>
    <mergeCell ref="A90:H90"/>
    <mergeCell ref="A144:H144"/>
    <mergeCell ref="A146:H146"/>
    <mergeCell ref="A148:H148"/>
    <mergeCell ref="A151:A153"/>
    <mergeCell ref="B151:B153"/>
    <mergeCell ref="C151:H151"/>
    <mergeCell ref="C153:E153"/>
    <mergeCell ref="F153:H153"/>
    <mergeCell ref="A145:H145"/>
    <mergeCell ref="A150:H150"/>
    <mergeCell ref="A87:H87"/>
    <mergeCell ref="A92:H92"/>
    <mergeCell ref="A116:H116"/>
    <mergeCell ref="A121:H121"/>
    <mergeCell ref="A93:A95"/>
    <mergeCell ref="C95:E95"/>
    <mergeCell ref="F95:H95"/>
    <mergeCell ref="B35:B37"/>
    <mergeCell ref="C35:H35"/>
    <mergeCell ref="C37:E37"/>
    <mergeCell ref="F37:H37"/>
    <mergeCell ref="A63:H63"/>
    <mergeCell ref="A57:H57"/>
    <mergeCell ref="A58:H58"/>
    <mergeCell ref="A59:H59"/>
    <mergeCell ref="A35:A37"/>
    <mergeCell ref="A3:H3"/>
    <mergeCell ref="A5:H5"/>
    <mergeCell ref="A6:A8"/>
    <mergeCell ref="B6:B8"/>
    <mergeCell ref="C6:H6"/>
    <mergeCell ref="C8:E8"/>
    <mergeCell ref="F8:H8"/>
    <mergeCell ref="A28:H28"/>
    <mergeCell ref="A29:H29"/>
    <mergeCell ref="A30:H30"/>
    <mergeCell ref="A32:H32"/>
    <mergeCell ref="A34:H34"/>
  </mergeCells>
  <hyperlinks>
    <hyperlink ref="A1" location="Inhalt!A9" display="Zurück zum Inhalt" xr:uid="{00000000-0004-0000-0100-000000000000}"/>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N175"/>
  <sheetViews>
    <sheetView zoomScale="80" zoomScaleNormal="80" workbookViewId="0"/>
  </sheetViews>
  <sheetFormatPr baseColWidth="10" defaultColWidth="11.08203125" defaultRowHeight="14.5"/>
  <cols>
    <col min="1" max="1" width="23.5" style="250" customWidth="1"/>
    <col min="2" max="7" width="11.08203125" style="250" customWidth="1"/>
    <col min="8" max="24" width="11.08203125" style="250"/>
    <col min="25" max="25" width="11.08203125" style="250" customWidth="1"/>
    <col min="26" max="16384" width="11.08203125" style="250"/>
  </cols>
  <sheetData>
    <row r="1" spans="1:7" s="98" customFormat="1" ht="15" customHeight="1">
      <c r="A1" s="254" t="s">
        <v>60</v>
      </c>
      <c r="B1" s="250"/>
      <c r="C1" s="250"/>
      <c r="D1" s="250"/>
      <c r="E1" s="250"/>
      <c r="F1" s="250"/>
      <c r="G1" s="250"/>
    </row>
    <row r="2" spans="1:7" s="98" customFormat="1" ht="15" customHeight="1">
      <c r="A2" s="254"/>
      <c r="B2" s="250"/>
      <c r="C2" s="250"/>
      <c r="D2" s="250"/>
      <c r="E2" s="250"/>
      <c r="F2" s="250"/>
      <c r="G2" s="250"/>
    </row>
    <row r="3" spans="1:7" customFormat="1" ht="23.5">
      <c r="A3" s="509">
        <v>2023</v>
      </c>
      <c r="B3" s="509"/>
      <c r="C3" s="509"/>
      <c r="D3" s="509"/>
      <c r="E3" s="509"/>
      <c r="F3" s="509"/>
      <c r="G3" s="509"/>
    </row>
    <row r="4" spans="1:7" customFormat="1">
      <c r="A4" s="298"/>
      <c r="B4" s="300"/>
      <c r="C4" s="300"/>
      <c r="D4" s="300"/>
      <c r="E4" s="300"/>
      <c r="F4" s="300"/>
      <c r="G4" s="300"/>
    </row>
    <row r="5" spans="1:7" customFormat="1" ht="31.5" customHeight="1">
      <c r="A5" s="539" t="s">
        <v>175</v>
      </c>
      <c r="B5" s="539"/>
      <c r="C5" s="539"/>
      <c r="D5" s="539"/>
      <c r="E5" s="539"/>
      <c r="F5" s="539"/>
      <c r="G5" s="539"/>
    </row>
    <row r="6" spans="1:7" customFormat="1" ht="87">
      <c r="A6" s="540" t="s">
        <v>13</v>
      </c>
      <c r="B6" s="311" t="s">
        <v>61</v>
      </c>
      <c r="C6" s="312" t="s">
        <v>62</v>
      </c>
      <c r="D6" s="313" t="s">
        <v>178</v>
      </c>
      <c r="E6" s="311" t="s">
        <v>179</v>
      </c>
      <c r="F6" s="312" t="s">
        <v>180</v>
      </c>
      <c r="G6" s="314" t="s">
        <v>63</v>
      </c>
    </row>
    <row r="7" spans="1:7" customFormat="1" ht="15" thickBot="1">
      <c r="A7" s="541"/>
      <c r="B7" s="542" t="s">
        <v>2</v>
      </c>
      <c r="C7" s="542"/>
      <c r="D7" s="542"/>
      <c r="E7" s="542" t="s">
        <v>40</v>
      </c>
      <c r="F7" s="542"/>
      <c r="G7" s="543"/>
    </row>
    <row r="8" spans="1:7" customFormat="1" ht="14">
      <c r="A8" s="152" t="s">
        <v>20</v>
      </c>
      <c r="B8" s="410">
        <v>710</v>
      </c>
      <c r="C8" s="209">
        <v>6051</v>
      </c>
      <c r="D8" s="154">
        <v>1782</v>
      </c>
      <c r="E8" s="411">
        <f>D8/B8</f>
        <v>2.5098591549295777</v>
      </c>
      <c r="F8" s="412">
        <f>C8/D8</f>
        <v>3.3956228956228958</v>
      </c>
      <c r="G8" s="129">
        <f>C8/B8</f>
        <v>8.5225352112676056</v>
      </c>
    </row>
    <row r="9" spans="1:7" customFormat="1" ht="14">
      <c r="A9" s="308" t="s">
        <v>21</v>
      </c>
      <c r="B9" s="5">
        <v>478</v>
      </c>
      <c r="C9" s="103">
        <v>4391</v>
      </c>
      <c r="D9" s="19">
        <v>1079</v>
      </c>
      <c r="E9" s="235">
        <f>D9/B9</f>
        <v>2.2573221757322175</v>
      </c>
      <c r="F9" s="24">
        <f>C9/D9</f>
        <v>4.0695088044485637</v>
      </c>
      <c r="G9" s="130">
        <f>C9/B9</f>
        <v>9.1861924686192467</v>
      </c>
    </row>
    <row r="10" spans="1:7" customFormat="1" ht="14">
      <c r="A10" s="307" t="s">
        <v>41</v>
      </c>
      <c r="B10" s="7">
        <v>300</v>
      </c>
      <c r="C10" s="100">
        <v>2752</v>
      </c>
      <c r="D10" s="18">
        <v>600</v>
      </c>
      <c r="E10" s="234">
        <f>D10/B10</f>
        <v>2</v>
      </c>
      <c r="F10" s="25">
        <f>C10/D10</f>
        <v>4.5866666666666669</v>
      </c>
      <c r="G10" s="129">
        <f>C10/B10</f>
        <v>9.1733333333333338</v>
      </c>
    </row>
    <row r="11" spans="1:7" customFormat="1" ht="14">
      <c r="A11" s="308" t="s">
        <v>23</v>
      </c>
      <c r="B11" s="5" t="s">
        <v>86</v>
      </c>
      <c r="C11" s="103" t="s">
        <v>86</v>
      </c>
      <c r="D11" s="28" t="s">
        <v>86</v>
      </c>
      <c r="E11" s="5" t="s">
        <v>86</v>
      </c>
      <c r="F11" s="103" t="s">
        <v>86</v>
      </c>
      <c r="G11" s="28" t="s">
        <v>86</v>
      </c>
    </row>
    <row r="12" spans="1:7" customFormat="1" ht="14">
      <c r="A12" s="307" t="s">
        <v>24</v>
      </c>
      <c r="B12" s="7">
        <v>25</v>
      </c>
      <c r="C12" s="100">
        <v>222</v>
      </c>
      <c r="D12" s="18">
        <v>48</v>
      </c>
      <c r="E12" s="234">
        <f t="shared" ref="E12:E17" si="0">D12/B12</f>
        <v>1.92</v>
      </c>
      <c r="F12" s="25">
        <f t="shared" ref="F12:F17" si="1">C12/D12</f>
        <v>4.625</v>
      </c>
      <c r="G12" s="129">
        <f t="shared" ref="G12:G17" si="2">C12/B12</f>
        <v>8.8800000000000008</v>
      </c>
    </row>
    <row r="13" spans="1:7" customFormat="1" ht="14">
      <c r="A13" s="308" t="s">
        <v>25</v>
      </c>
      <c r="B13" s="5">
        <v>136</v>
      </c>
      <c r="C13" s="103">
        <v>1741</v>
      </c>
      <c r="D13" s="19">
        <v>333</v>
      </c>
      <c r="E13" s="235">
        <f t="shared" si="0"/>
        <v>2.4485294117647061</v>
      </c>
      <c r="F13" s="24">
        <f t="shared" si="1"/>
        <v>5.228228228228228</v>
      </c>
      <c r="G13" s="130">
        <f>C13/B13</f>
        <v>12.801470588235293</v>
      </c>
    </row>
    <row r="14" spans="1:7" customFormat="1" ht="14">
      <c r="A14" s="307" t="s">
        <v>26</v>
      </c>
      <c r="B14" s="7">
        <v>132</v>
      </c>
      <c r="C14" s="100">
        <v>1146</v>
      </c>
      <c r="D14" s="18">
        <v>267</v>
      </c>
      <c r="E14" s="234">
        <f t="shared" si="0"/>
        <v>2.0227272727272729</v>
      </c>
      <c r="F14" s="25">
        <f t="shared" si="1"/>
        <v>4.2921348314606744</v>
      </c>
      <c r="G14" s="129">
        <f t="shared" si="2"/>
        <v>8.6818181818181817</v>
      </c>
    </row>
    <row r="15" spans="1:7" customFormat="1" ht="14">
      <c r="A15" s="308" t="s">
        <v>27</v>
      </c>
      <c r="B15" s="5">
        <v>119</v>
      </c>
      <c r="C15" s="103">
        <v>1008</v>
      </c>
      <c r="D15" s="19">
        <v>243</v>
      </c>
      <c r="E15" s="235">
        <f t="shared" si="0"/>
        <v>2.0420168067226889</v>
      </c>
      <c r="F15" s="24">
        <f t="shared" si="1"/>
        <v>4.1481481481481479</v>
      </c>
      <c r="G15" s="130">
        <f t="shared" si="2"/>
        <v>8.4705882352941178</v>
      </c>
    </row>
    <row r="16" spans="1:7" customFormat="1" ht="14">
      <c r="A16" s="307" t="s">
        <v>28</v>
      </c>
      <c r="B16" s="7">
        <v>753</v>
      </c>
      <c r="C16" s="100">
        <v>6502</v>
      </c>
      <c r="D16" s="18">
        <v>1697</v>
      </c>
      <c r="E16" s="234">
        <f t="shared" si="0"/>
        <v>2.2536520584329351</v>
      </c>
      <c r="F16" s="25">
        <f t="shared" si="1"/>
        <v>3.8314672952268709</v>
      </c>
      <c r="G16" s="129">
        <f t="shared" si="2"/>
        <v>8.6347941567065067</v>
      </c>
    </row>
    <row r="17" spans="1:7" customFormat="1" ht="14">
      <c r="A17" s="308" t="s">
        <v>29</v>
      </c>
      <c r="B17" s="5">
        <v>2347</v>
      </c>
      <c r="C17" s="103">
        <v>20084</v>
      </c>
      <c r="D17" s="19">
        <v>5020</v>
      </c>
      <c r="E17" s="235">
        <f t="shared" si="0"/>
        <v>2.1389007243289306</v>
      </c>
      <c r="F17" s="24">
        <f t="shared" si="1"/>
        <v>4.0007968127490043</v>
      </c>
      <c r="G17" s="130">
        <f t="shared" si="2"/>
        <v>8.5573072006817217</v>
      </c>
    </row>
    <row r="18" spans="1:7" customFormat="1" ht="14">
      <c r="A18" s="307" t="s">
        <v>30</v>
      </c>
      <c r="B18" s="7" t="s">
        <v>86</v>
      </c>
      <c r="C18" s="100" t="s">
        <v>86</v>
      </c>
      <c r="D18" s="18" t="s">
        <v>86</v>
      </c>
      <c r="E18" s="7" t="s">
        <v>86</v>
      </c>
      <c r="F18" s="100" t="s">
        <v>86</v>
      </c>
      <c r="G18" s="27" t="s">
        <v>86</v>
      </c>
    </row>
    <row r="19" spans="1:7" customFormat="1" ht="14">
      <c r="A19" s="308" t="s">
        <v>31</v>
      </c>
      <c r="B19" s="5">
        <v>46</v>
      </c>
      <c r="C19" s="103">
        <v>470</v>
      </c>
      <c r="D19" s="19">
        <v>117</v>
      </c>
      <c r="E19" s="235">
        <f>D19/B19</f>
        <v>2.5434782608695654</v>
      </c>
      <c r="F19" s="24">
        <f>C19/D19</f>
        <v>4.017094017094017</v>
      </c>
      <c r="G19" s="130">
        <f>C19/B19</f>
        <v>10.217391304347826</v>
      </c>
    </row>
    <row r="20" spans="1:7" customFormat="1" ht="14">
      <c r="A20" s="307" t="s">
        <v>101</v>
      </c>
      <c r="B20" s="7">
        <v>16</v>
      </c>
      <c r="C20" s="100">
        <v>78</v>
      </c>
      <c r="D20" s="18">
        <v>32</v>
      </c>
      <c r="E20" s="234">
        <f>D20/B20</f>
        <v>2</v>
      </c>
      <c r="F20" s="25">
        <f>C20/D20</f>
        <v>2.4375</v>
      </c>
      <c r="G20" s="129">
        <f>C20/B20</f>
        <v>4.875</v>
      </c>
    </row>
    <row r="21" spans="1:7" customFormat="1" ht="14">
      <c r="A21" s="308" t="s">
        <v>33</v>
      </c>
      <c r="B21" s="5" t="s">
        <v>86</v>
      </c>
      <c r="C21" s="103" t="s">
        <v>86</v>
      </c>
      <c r="D21" s="28" t="s">
        <v>86</v>
      </c>
      <c r="E21" s="5" t="s">
        <v>86</v>
      </c>
      <c r="F21" s="103" t="s">
        <v>86</v>
      </c>
      <c r="G21" s="28" t="s">
        <v>86</v>
      </c>
    </row>
    <row r="22" spans="1:7" customFormat="1" ht="14">
      <c r="A22" s="307" t="s">
        <v>34</v>
      </c>
      <c r="B22" s="7" t="s">
        <v>86</v>
      </c>
      <c r="C22" s="100" t="s">
        <v>86</v>
      </c>
      <c r="D22" s="18" t="s">
        <v>86</v>
      </c>
      <c r="E22" s="7" t="s">
        <v>86</v>
      </c>
      <c r="F22" s="100" t="s">
        <v>86</v>
      </c>
      <c r="G22" s="27" t="s">
        <v>86</v>
      </c>
    </row>
    <row r="23" spans="1:7" customFormat="1" thickBot="1">
      <c r="A23" s="315" t="s">
        <v>35</v>
      </c>
      <c r="B23" s="10" t="s">
        <v>86</v>
      </c>
      <c r="C23" s="110" t="s">
        <v>86</v>
      </c>
      <c r="D23" s="160" t="s">
        <v>86</v>
      </c>
      <c r="E23" s="10" t="s">
        <v>86</v>
      </c>
      <c r="F23" s="110" t="s">
        <v>86</v>
      </c>
      <c r="G23" s="131" t="s">
        <v>86</v>
      </c>
    </row>
    <row r="24" spans="1:7" customFormat="1" ht="14">
      <c r="A24" s="215" t="s">
        <v>36</v>
      </c>
      <c r="B24" s="149">
        <f>SUM(B8,B9,B12,B13,B14,B16,B17, B19)</f>
        <v>4627</v>
      </c>
      <c r="C24" s="413">
        <f>SUM(C8,C9,C12,C13,C14,C16,C17, C19)</f>
        <v>40607</v>
      </c>
      <c r="D24" s="414">
        <f>SUM(D8,D9,D12,D13,D14,D16,D17, D19)</f>
        <v>10343</v>
      </c>
      <c r="E24" s="415">
        <f>D24/B24</f>
        <v>2.2353576831640374</v>
      </c>
      <c r="F24" s="397">
        <f>C24/D24</f>
        <v>3.9260369331915306</v>
      </c>
      <c r="G24" s="396">
        <f>C24/B24</f>
        <v>8.776096822995461</v>
      </c>
    </row>
    <row r="25" spans="1:7" customFormat="1" ht="14">
      <c r="A25" s="216" t="s">
        <v>37</v>
      </c>
      <c r="B25" s="150">
        <f>SUM(B10,B15,B20)</f>
        <v>435</v>
      </c>
      <c r="C25" s="416">
        <f>SUM(C10,C15,C20)</f>
        <v>3838</v>
      </c>
      <c r="D25" s="417">
        <f>SUM(D10,D15,D20)</f>
        <v>875</v>
      </c>
      <c r="E25" s="418">
        <f>D25/B25</f>
        <v>2.0114942528735633</v>
      </c>
      <c r="F25" s="403">
        <f>C25/D25</f>
        <v>4.3862857142857141</v>
      </c>
      <c r="G25" s="402">
        <f>C25/B25</f>
        <v>8.8229885057471265</v>
      </c>
    </row>
    <row r="26" spans="1:7" customFormat="1" ht="14">
      <c r="A26" s="217" t="s">
        <v>38</v>
      </c>
      <c r="B26" s="220">
        <v>5062</v>
      </c>
      <c r="C26" s="419">
        <v>44445</v>
      </c>
      <c r="D26" s="420">
        <v>11218</v>
      </c>
      <c r="E26" s="421">
        <f>D26/B26</f>
        <v>2.2161201106282102</v>
      </c>
      <c r="F26" s="409">
        <f>C26/D26</f>
        <v>3.9619361740060617</v>
      </c>
      <c r="G26" s="408">
        <f>C26/B26</f>
        <v>8.7801264322402215</v>
      </c>
    </row>
    <row r="27" spans="1:7" customFormat="1" ht="15" customHeight="1">
      <c r="A27" s="544" t="s">
        <v>129</v>
      </c>
      <c r="B27" s="544"/>
      <c r="C27" s="544"/>
      <c r="D27" s="544"/>
      <c r="E27" s="544"/>
      <c r="F27" s="544"/>
      <c r="G27" s="544"/>
    </row>
    <row r="28" spans="1:7" customFormat="1" ht="39" customHeight="1">
      <c r="A28" s="544" t="s">
        <v>174</v>
      </c>
      <c r="B28" s="544"/>
      <c r="C28" s="544"/>
      <c r="D28" s="544"/>
      <c r="E28" s="544"/>
      <c r="F28" s="544"/>
      <c r="G28" s="544"/>
    </row>
    <row r="29" spans="1:7" customFormat="1" ht="12" customHeight="1">
      <c r="A29" s="544" t="s">
        <v>151</v>
      </c>
      <c r="B29" s="544"/>
      <c r="C29" s="544"/>
      <c r="D29" s="544"/>
      <c r="E29" s="544"/>
      <c r="F29" s="544"/>
      <c r="G29" s="544"/>
    </row>
    <row r="30" spans="1:7" customFormat="1" ht="33.5" customHeight="1">
      <c r="A30" s="544" t="s">
        <v>128</v>
      </c>
      <c r="B30" s="544"/>
      <c r="C30" s="544"/>
      <c r="D30" s="544"/>
      <c r="E30" s="544"/>
      <c r="F30" s="544"/>
      <c r="G30" s="544"/>
    </row>
    <row r="31" spans="1:7" s="98" customFormat="1" ht="15" customHeight="1">
      <c r="A31" s="99"/>
      <c r="B31" s="250"/>
      <c r="C31" s="250"/>
      <c r="D31" s="250"/>
      <c r="E31" s="250"/>
      <c r="F31" s="250"/>
      <c r="G31" s="250"/>
    </row>
    <row r="32" spans="1:7" customFormat="1" ht="23.5">
      <c r="A32" s="509">
        <v>2022</v>
      </c>
      <c r="B32" s="509"/>
      <c r="C32" s="509"/>
      <c r="D32" s="509"/>
      <c r="E32" s="509"/>
      <c r="F32" s="509"/>
      <c r="G32" s="509"/>
    </row>
    <row r="33" spans="1:7" customFormat="1">
      <c r="A33" s="298"/>
      <c r="B33" s="300"/>
      <c r="C33" s="300"/>
      <c r="D33" s="300"/>
      <c r="E33" s="300"/>
      <c r="F33" s="300"/>
      <c r="G33" s="300"/>
    </row>
    <row r="34" spans="1:7" customFormat="1" ht="32.25" customHeight="1">
      <c r="A34" s="539" t="s">
        <v>176</v>
      </c>
      <c r="B34" s="539"/>
      <c r="C34" s="539"/>
      <c r="D34" s="539"/>
      <c r="E34" s="539"/>
      <c r="F34" s="539"/>
      <c r="G34" s="539"/>
    </row>
    <row r="35" spans="1:7" customFormat="1" ht="87">
      <c r="A35" s="540" t="s">
        <v>13</v>
      </c>
      <c r="B35" s="311" t="s">
        <v>61</v>
      </c>
      <c r="C35" s="312" t="s">
        <v>62</v>
      </c>
      <c r="D35" s="313" t="s">
        <v>178</v>
      </c>
      <c r="E35" s="311" t="s">
        <v>179</v>
      </c>
      <c r="F35" s="312" t="s">
        <v>180</v>
      </c>
      <c r="G35" s="314" t="s">
        <v>63</v>
      </c>
    </row>
    <row r="36" spans="1:7" customFormat="1" ht="15" customHeight="1" thickBot="1">
      <c r="A36" s="541"/>
      <c r="B36" s="542" t="s">
        <v>2</v>
      </c>
      <c r="C36" s="542"/>
      <c r="D36" s="542"/>
      <c r="E36" s="542" t="s">
        <v>40</v>
      </c>
      <c r="F36" s="542"/>
      <c r="G36" s="543"/>
    </row>
    <row r="37" spans="1:7" customFormat="1" ht="14">
      <c r="A37" s="152" t="s">
        <v>20</v>
      </c>
      <c r="B37" s="410">
        <v>647</v>
      </c>
      <c r="C37" s="209">
        <v>5335</v>
      </c>
      <c r="D37" s="154">
        <v>1662</v>
      </c>
      <c r="E37" s="411">
        <f>D37/B37</f>
        <v>2.5687789799072642</v>
      </c>
      <c r="F37" s="412">
        <f>C37/D37</f>
        <v>3.2099879663056559</v>
      </c>
      <c r="G37" s="129">
        <f>C37/B37</f>
        <v>8.2457496136012356</v>
      </c>
    </row>
    <row r="38" spans="1:7" customFormat="1" ht="14">
      <c r="A38" s="308" t="s">
        <v>21</v>
      </c>
      <c r="B38" s="5">
        <v>446</v>
      </c>
      <c r="C38" s="103">
        <v>4131</v>
      </c>
      <c r="D38" s="19">
        <v>1069</v>
      </c>
      <c r="E38" s="235">
        <f t="shared" ref="E38:E39" si="3">D38/B38</f>
        <v>2.3968609865470851</v>
      </c>
      <c r="F38" s="24">
        <f t="shared" ref="F38:F39" si="4">C38/D38</f>
        <v>3.8643592142188963</v>
      </c>
      <c r="G38" s="130">
        <f t="shared" ref="G38:G39" si="5">C38/B38</f>
        <v>9.2623318385650233</v>
      </c>
    </row>
    <row r="39" spans="1:7" customFormat="1" ht="14">
      <c r="A39" s="307" t="s">
        <v>41</v>
      </c>
      <c r="B39" s="7">
        <v>335</v>
      </c>
      <c r="C39" s="100">
        <v>3132</v>
      </c>
      <c r="D39" s="18">
        <v>670</v>
      </c>
      <c r="E39" s="234">
        <f t="shared" si="3"/>
        <v>2</v>
      </c>
      <c r="F39" s="25">
        <f t="shared" si="4"/>
        <v>4.6746268656716419</v>
      </c>
      <c r="G39" s="129">
        <f t="shared" si="5"/>
        <v>9.3492537313432837</v>
      </c>
    </row>
    <row r="40" spans="1:7" customFormat="1" ht="14">
      <c r="A40" s="308" t="s">
        <v>23</v>
      </c>
      <c r="B40" s="5" t="s">
        <v>86</v>
      </c>
      <c r="C40" s="103" t="s">
        <v>86</v>
      </c>
      <c r="D40" s="28" t="s">
        <v>86</v>
      </c>
      <c r="E40" s="5" t="s">
        <v>86</v>
      </c>
      <c r="F40" s="103" t="s">
        <v>86</v>
      </c>
      <c r="G40" s="28" t="s">
        <v>86</v>
      </c>
    </row>
    <row r="41" spans="1:7" customFormat="1" ht="14">
      <c r="A41" s="307" t="s">
        <v>24</v>
      </c>
      <c r="B41" s="7">
        <v>21</v>
      </c>
      <c r="C41" s="100">
        <v>204</v>
      </c>
      <c r="D41" s="18">
        <v>44</v>
      </c>
      <c r="E41" s="234">
        <f t="shared" ref="E41:E46" si="6">D41/B41</f>
        <v>2.0952380952380953</v>
      </c>
      <c r="F41" s="25">
        <f t="shared" ref="F41:F46" si="7">C41/D41</f>
        <v>4.6363636363636367</v>
      </c>
      <c r="G41" s="129">
        <f t="shared" ref="G41:G45" si="8">C41/B41</f>
        <v>9.7142857142857135</v>
      </c>
    </row>
    <row r="42" spans="1:7" customFormat="1" ht="14">
      <c r="A42" s="308" t="s">
        <v>25</v>
      </c>
      <c r="B42" s="5">
        <v>151</v>
      </c>
      <c r="C42" s="103">
        <v>1840</v>
      </c>
      <c r="D42" s="19">
        <v>371</v>
      </c>
      <c r="E42" s="235">
        <f t="shared" si="6"/>
        <v>2.4569536423841059</v>
      </c>
      <c r="F42" s="24">
        <f t="shared" si="7"/>
        <v>4.9595687331536391</v>
      </c>
      <c r="G42" s="130">
        <f t="shared" si="8"/>
        <v>12.185430463576159</v>
      </c>
    </row>
    <row r="43" spans="1:7" customFormat="1" ht="14">
      <c r="A43" s="307" t="s">
        <v>26</v>
      </c>
      <c r="B43" s="7">
        <v>125</v>
      </c>
      <c r="C43" s="100">
        <v>1092</v>
      </c>
      <c r="D43" s="18">
        <v>260</v>
      </c>
      <c r="E43" s="234">
        <f t="shared" si="6"/>
        <v>2.08</v>
      </c>
      <c r="F43" s="25">
        <f t="shared" si="7"/>
        <v>4.2</v>
      </c>
      <c r="G43" s="129">
        <f t="shared" si="8"/>
        <v>8.7360000000000007</v>
      </c>
    </row>
    <row r="44" spans="1:7" customFormat="1" ht="14">
      <c r="A44" s="308" t="s">
        <v>27</v>
      </c>
      <c r="B44" s="5">
        <v>132</v>
      </c>
      <c r="C44" s="103">
        <v>1124</v>
      </c>
      <c r="D44" s="19">
        <v>270</v>
      </c>
      <c r="E44" s="235">
        <f t="shared" si="6"/>
        <v>2.0454545454545454</v>
      </c>
      <c r="F44" s="24">
        <f t="shared" si="7"/>
        <v>4.162962962962963</v>
      </c>
      <c r="G44" s="130">
        <f t="shared" si="8"/>
        <v>8.5151515151515156</v>
      </c>
    </row>
    <row r="45" spans="1:7" customFormat="1" ht="14">
      <c r="A45" s="307" t="s">
        <v>28</v>
      </c>
      <c r="B45" s="7">
        <v>735</v>
      </c>
      <c r="C45" s="100">
        <v>6534</v>
      </c>
      <c r="D45" s="18">
        <v>1733</v>
      </c>
      <c r="E45" s="234">
        <f t="shared" si="6"/>
        <v>2.3578231292517007</v>
      </c>
      <c r="F45" s="25">
        <f t="shared" si="7"/>
        <v>3.7703404500865552</v>
      </c>
      <c r="G45" s="129">
        <f t="shared" si="8"/>
        <v>8.8897959183673461</v>
      </c>
    </row>
    <row r="46" spans="1:7" customFormat="1" ht="14">
      <c r="A46" s="308" t="s">
        <v>29</v>
      </c>
      <c r="B46" s="5">
        <v>2254</v>
      </c>
      <c r="C46" s="103">
        <v>19299</v>
      </c>
      <c r="D46" s="19">
        <v>4874</v>
      </c>
      <c r="E46" s="235">
        <f t="shared" si="6"/>
        <v>2.1623779946761315</v>
      </c>
      <c r="F46" s="24">
        <f t="shared" si="7"/>
        <v>3.9595814526056627</v>
      </c>
      <c r="G46" s="130">
        <f>C46/B46</f>
        <v>8.5621118012422368</v>
      </c>
    </row>
    <row r="47" spans="1:7" customFormat="1" ht="14">
      <c r="A47" s="307" t="s">
        <v>30</v>
      </c>
      <c r="B47" s="7" t="s">
        <v>86</v>
      </c>
      <c r="C47" s="100" t="s">
        <v>86</v>
      </c>
      <c r="D47" s="18" t="s">
        <v>86</v>
      </c>
      <c r="E47" s="7" t="s">
        <v>86</v>
      </c>
      <c r="F47" s="100" t="s">
        <v>86</v>
      </c>
      <c r="G47" s="27" t="s">
        <v>86</v>
      </c>
    </row>
    <row r="48" spans="1:7" customFormat="1" ht="14">
      <c r="A48" s="308" t="s">
        <v>31</v>
      </c>
      <c r="B48" s="5">
        <v>42</v>
      </c>
      <c r="C48" s="103">
        <v>428</v>
      </c>
      <c r="D48" s="19">
        <v>104</v>
      </c>
      <c r="E48" s="235">
        <f t="shared" ref="E48:E49" si="9">D48/B48</f>
        <v>2.4761904761904763</v>
      </c>
      <c r="F48" s="24">
        <f t="shared" ref="F48:F49" si="10">C48/D48</f>
        <v>4.115384615384615</v>
      </c>
      <c r="G48" s="130">
        <f t="shared" ref="G48:G49" si="11">C48/B48</f>
        <v>10.19047619047619</v>
      </c>
    </row>
    <row r="49" spans="1:7" customFormat="1" ht="14">
      <c r="A49" s="307" t="s">
        <v>101</v>
      </c>
      <c r="B49" s="7">
        <v>17</v>
      </c>
      <c r="C49" s="100">
        <v>83</v>
      </c>
      <c r="D49" s="18">
        <v>34</v>
      </c>
      <c r="E49" s="234">
        <f t="shared" si="9"/>
        <v>2</v>
      </c>
      <c r="F49" s="25">
        <f t="shared" si="10"/>
        <v>2.4411764705882355</v>
      </c>
      <c r="G49" s="129">
        <f t="shared" si="11"/>
        <v>4.882352941176471</v>
      </c>
    </row>
    <row r="50" spans="1:7" customFormat="1" ht="14">
      <c r="A50" s="308" t="s">
        <v>33</v>
      </c>
      <c r="B50" s="5" t="s">
        <v>86</v>
      </c>
      <c r="C50" s="103" t="s">
        <v>86</v>
      </c>
      <c r="D50" s="28" t="s">
        <v>86</v>
      </c>
      <c r="E50" s="5" t="s">
        <v>86</v>
      </c>
      <c r="F50" s="103" t="s">
        <v>86</v>
      </c>
      <c r="G50" s="28" t="s">
        <v>86</v>
      </c>
    </row>
    <row r="51" spans="1:7" customFormat="1" ht="14">
      <c r="A51" s="307" t="s">
        <v>34</v>
      </c>
      <c r="B51" s="7" t="s">
        <v>86</v>
      </c>
      <c r="C51" s="100" t="s">
        <v>86</v>
      </c>
      <c r="D51" s="18" t="s">
        <v>86</v>
      </c>
      <c r="E51" s="7" t="s">
        <v>86</v>
      </c>
      <c r="F51" s="100" t="s">
        <v>86</v>
      </c>
      <c r="G51" s="27" t="s">
        <v>86</v>
      </c>
    </row>
    <row r="52" spans="1:7" customFormat="1" thickBot="1">
      <c r="A52" s="315" t="s">
        <v>35</v>
      </c>
      <c r="B52" s="10" t="s">
        <v>86</v>
      </c>
      <c r="C52" s="110" t="s">
        <v>86</v>
      </c>
      <c r="D52" s="160" t="s">
        <v>86</v>
      </c>
      <c r="E52" s="10" t="s">
        <v>86</v>
      </c>
      <c r="F52" s="110" t="s">
        <v>86</v>
      </c>
      <c r="G52" s="131" t="s">
        <v>86</v>
      </c>
    </row>
    <row r="53" spans="1:7" customFormat="1" ht="14">
      <c r="A53" s="215" t="s">
        <v>36</v>
      </c>
      <c r="B53" s="149">
        <f>SUM(B37,B38,B41,B42,B43,B45,B46, B48)</f>
        <v>4421</v>
      </c>
      <c r="C53" s="413">
        <f>SUM(C37,C38,C41,C42,C43,C45,C46, C48)</f>
        <v>38863</v>
      </c>
      <c r="D53" s="414">
        <f>SUM(D37,D38,D41,D42,D43,D45,D46, D48)</f>
        <v>10117</v>
      </c>
      <c r="E53" s="415">
        <f>D53/B53</f>
        <v>2.2883962904320287</v>
      </c>
      <c r="F53" s="397">
        <f>C53/D53</f>
        <v>3.8413561332410793</v>
      </c>
      <c r="G53" s="396">
        <f>C53/B53</f>
        <v>8.7905451255372089</v>
      </c>
    </row>
    <row r="54" spans="1:7" customFormat="1" ht="14">
      <c r="A54" s="216" t="s">
        <v>37</v>
      </c>
      <c r="B54" s="150">
        <f>SUM(B39,B44,B49)</f>
        <v>484</v>
      </c>
      <c r="C54" s="416">
        <f>SUM(C39,C44,C49)</f>
        <v>4339</v>
      </c>
      <c r="D54" s="417">
        <f>SUM(D39,D44,D49)</f>
        <v>974</v>
      </c>
      <c r="E54" s="418">
        <f>D54/B54</f>
        <v>2.0123966942148761</v>
      </c>
      <c r="F54" s="403">
        <f>C54/D54</f>
        <v>4.4548254620123204</v>
      </c>
      <c r="G54" s="402">
        <f>C54/B54</f>
        <v>8.9648760330578519</v>
      </c>
    </row>
    <row r="55" spans="1:7" customFormat="1" ht="14">
      <c r="A55" s="217" t="s">
        <v>38</v>
      </c>
      <c r="B55" s="220">
        <f>B54+B53</f>
        <v>4905</v>
      </c>
      <c r="C55" s="419">
        <f t="shared" ref="C55:D55" si="12">C54+C53</f>
        <v>43202</v>
      </c>
      <c r="D55" s="420">
        <f t="shared" si="12"/>
        <v>11091</v>
      </c>
      <c r="E55" s="421">
        <f>D55/B55</f>
        <v>2.2611620795107035</v>
      </c>
      <c r="F55" s="409">
        <f>C55/D55</f>
        <v>3.895230366964205</v>
      </c>
      <c r="G55" s="408">
        <f>C55/B55</f>
        <v>8.8077471967380223</v>
      </c>
    </row>
    <row r="56" spans="1:7" customFormat="1" ht="15.75" customHeight="1">
      <c r="A56" s="544" t="s">
        <v>129</v>
      </c>
      <c r="B56" s="544"/>
      <c r="C56" s="544"/>
      <c r="D56" s="544"/>
      <c r="E56" s="544"/>
      <c r="F56" s="544"/>
      <c r="G56" s="544"/>
    </row>
    <row r="57" spans="1:7" customFormat="1" ht="39" customHeight="1">
      <c r="A57" s="544" t="s">
        <v>174</v>
      </c>
      <c r="B57" s="544"/>
      <c r="C57" s="544"/>
      <c r="D57" s="544"/>
      <c r="E57" s="544"/>
      <c r="F57" s="544"/>
      <c r="G57" s="544"/>
    </row>
    <row r="58" spans="1:7" customFormat="1" ht="13.5" customHeight="1">
      <c r="A58" s="544" t="s">
        <v>151</v>
      </c>
      <c r="B58" s="544"/>
      <c r="C58" s="544"/>
      <c r="D58" s="544"/>
      <c r="E58" s="544"/>
      <c r="F58" s="544"/>
      <c r="G58" s="544"/>
    </row>
    <row r="59" spans="1:7" customFormat="1" ht="37" customHeight="1">
      <c r="A59" s="544" t="s">
        <v>134</v>
      </c>
      <c r="B59" s="544"/>
      <c r="C59" s="544"/>
      <c r="D59" s="544"/>
      <c r="E59" s="544"/>
      <c r="F59" s="544"/>
      <c r="G59" s="544"/>
    </row>
    <row r="60" spans="1:7" customFormat="1">
      <c r="A60" s="300"/>
      <c r="B60" s="300"/>
      <c r="C60" s="300"/>
      <c r="D60" s="300"/>
      <c r="E60" s="300"/>
      <c r="F60" s="300"/>
      <c r="G60" s="300"/>
    </row>
    <row r="61" spans="1:7" customFormat="1" ht="23.5">
      <c r="A61" s="509">
        <v>2021</v>
      </c>
      <c r="B61" s="509"/>
      <c r="C61" s="509"/>
      <c r="D61" s="509"/>
      <c r="E61" s="509"/>
      <c r="F61" s="509"/>
      <c r="G61" s="509"/>
    </row>
    <row r="62" spans="1:7" customFormat="1" ht="16.5" customHeight="1">
      <c r="A62" s="298"/>
      <c r="B62" s="300"/>
      <c r="C62" s="300"/>
      <c r="D62" s="300"/>
      <c r="E62" s="300"/>
      <c r="F62" s="300"/>
      <c r="G62" s="300"/>
    </row>
    <row r="63" spans="1:7" customFormat="1" ht="36.75" customHeight="1">
      <c r="A63" s="539" t="s">
        <v>177</v>
      </c>
      <c r="B63" s="539"/>
      <c r="C63" s="539"/>
      <c r="D63" s="539"/>
      <c r="E63" s="539"/>
      <c r="F63" s="539"/>
      <c r="G63" s="539"/>
    </row>
    <row r="64" spans="1:7" customFormat="1" ht="88.5" customHeight="1">
      <c r="A64" s="540" t="s">
        <v>13</v>
      </c>
      <c r="B64" s="311" t="s">
        <v>61</v>
      </c>
      <c r="C64" s="312" t="s">
        <v>62</v>
      </c>
      <c r="D64" s="313" t="s">
        <v>178</v>
      </c>
      <c r="E64" s="311" t="s">
        <v>179</v>
      </c>
      <c r="F64" s="312" t="s">
        <v>180</v>
      </c>
      <c r="G64" s="314" t="s">
        <v>63</v>
      </c>
    </row>
    <row r="65" spans="1:7" customFormat="1" ht="15" thickBot="1">
      <c r="A65" s="541"/>
      <c r="B65" s="542" t="s">
        <v>2</v>
      </c>
      <c r="C65" s="542"/>
      <c r="D65" s="542"/>
      <c r="E65" s="542" t="s">
        <v>40</v>
      </c>
      <c r="F65" s="542"/>
      <c r="G65" s="543"/>
    </row>
    <row r="66" spans="1:7" customFormat="1" ht="14">
      <c r="A66" s="152" t="s">
        <v>20</v>
      </c>
      <c r="B66" s="410">
        <v>597</v>
      </c>
      <c r="C66" s="422">
        <v>4669</v>
      </c>
      <c r="D66" s="293">
        <v>1416</v>
      </c>
      <c r="E66" s="411">
        <f>D66/B66</f>
        <v>2.3718592964824121</v>
      </c>
      <c r="F66" s="412">
        <f>C66/D66</f>
        <v>3.2973163841807911</v>
      </c>
      <c r="G66" s="129">
        <f>C66/B66</f>
        <v>7.8207705192629815</v>
      </c>
    </row>
    <row r="67" spans="1:7" customFormat="1" ht="14">
      <c r="A67" s="308" t="s">
        <v>21</v>
      </c>
      <c r="B67" s="5">
        <v>434</v>
      </c>
      <c r="C67" s="103">
        <v>3998</v>
      </c>
      <c r="D67" s="19">
        <v>1033</v>
      </c>
      <c r="E67" s="235">
        <f t="shared" ref="E67:E68" si="13">D67/B67</f>
        <v>2.3801843317972349</v>
      </c>
      <c r="F67" s="24">
        <f t="shared" ref="F67:F68" si="14">C67/D67</f>
        <v>3.8702807357212006</v>
      </c>
      <c r="G67" s="130">
        <f t="shared" ref="G67:G68" si="15">C67/B67</f>
        <v>9.2119815668202758</v>
      </c>
    </row>
    <row r="68" spans="1:7" customFormat="1" ht="14">
      <c r="A68" s="307" t="s">
        <v>41</v>
      </c>
      <c r="B68" s="7">
        <v>337</v>
      </c>
      <c r="C68" s="100">
        <v>3145</v>
      </c>
      <c r="D68" s="18">
        <v>674</v>
      </c>
      <c r="E68" s="234">
        <f t="shared" si="13"/>
        <v>2</v>
      </c>
      <c r="F68" s="25">
        <f t="shared" si="14"/>
        <v>4.6661721068249262</v>
      </c>
      <c r="G68" s="129">
        <f t="shared" si="15"/>
        <v>9.3323442136498524</v>
      </c>
    </row>
    <row r="69" spans="1:7" customFormat="1" ht="14">
      <c r="A69" s="308" t="s">
        <v>23</v>
      </c>
      <c r="B69" s="5" t="s">
        <v>86</v>
      </c>
      <c r="C69" s="103" t="s">
        <v>86</v>
      </c>
      <c r="D69" s="19" t="s">
        <v>86</v>
      </c>
      <c r="E69" s="235" t="s">
        <v>86</v>
      </c>
      <c r="F69" s="24" t="s">
        <v>86</v>
      </c>
      <c r="G69" s="130" t="s">
        <v>86</v>
      </c>
    </row>
    <row r="70" spans="1:7" customFormat="1" ht="14">
      <c r="A70" s="307" t="s">
        <v>24</v>
      </c>
      <c r="B70" s="7">
        <v>22</v>
      </c>
      <c r="C70" s="100">
        <v>200</v>
      </c>
      <c r="D70" s="18">
        <v>45</v>
      </c>
      <c r="E70" s="234">
        <f t="shared" ref="E70:E75" si="16">D70/B70</f>
        <v>2.0454545454545454</v>
      </c>
      <c r="F70" s="25">
        <f t="shared" ref="F70:F75" si="17">C70/D70</f>
        <v>4.4444444444444446</v>
      </c>
      <c r="G70" s="129">
        <f t="shared" ref="G70:G75" si="18">C70/B70</f>
        <v>9.0909090909090917</v>
      </c>
    </row>
    <row r="71" spans="1:7" customFormat="1" ht="14">
      <c r="A71" s="308" t="s">
        <v>25</v>
      </c>
      <c r="B71" s="5">
        <v>151</v>
      </c>
      <c r="C71" s="103">
        <v>1859</v>
      </c>
      <c r="D71" s="19">
        <v>376</v>
      </c>
      <c r="E71" s="235">
        <f t="shared" si="16"/>
        <v>2.4900662251655628</v>
      </c>
      <c r="F71" s="24">
        <f t="shared" si="17"/>
        <v>4.9441489361702127</v>
      </c>
      <c r="G71" s="130">
        <f t="shared" si="18"/>
        <v>12.311258278145695</v>
      </c>
    </row>
    <row r="72" spans="1:7" customFormat="1" ht="14">
      <c r="A72" s="307" t="s">
        <v>26</v>
      </c>
      <c r="B72" s="7">
        <v>109</v>
      </c>
      <c r="C72" s="100">
        <v>928</v>
      </c>
      <c r="D72" s="18">
        <v>226</v>
      </c>
      <c r="E72" s="234">
        <f t="shared" si="16"/>
        <v>2.073394495412844</v>
      </c>
      <c r="F72" s="25">
        <f t="shared" si="17"/>
        <v>4.1061946902654869</v>
      </c>
      <c r="G72" s="129">
        <f t="shared" si="18"/>
        <v>8.5137614678899087</v>
      </c>
    </row>
    <row r="73" spans="1:7" customFormat="1" ht="14">
      <c r="A73" s="308" t="s">
        <v>27</v>
      </c>
      <c r="B73" s="5">
        <v>150</v>
      </c>
      <c r="C73" s="103">
        <v>1294</v>
      </c>
      <c r="D73" s="19">
        <v>306</v>
      </c>
      <c r="E73" s="235">
        <f t="shared" si="16"/>
        <v>2.04</v>
      </c>
      <c r="F73" s="24">
        <f t="shared" si="17"/>
        <v>4.2287581699346406</v>
      </c>
      <c r="G73" s="130">
        <f t="shared" si="18"/>
        <v>8.6266666666666669</v>
      </c>
    </row>
    <row r="74" spans="1:7" customFormat="1" ht="14">
      <c r="A74" s="307" t="s">
        <v>28</v>
      </c>
      <c r="B74" s="7">
        <v>693</v>
      </c>
      <c r="C74" s="100">
        <v>6200</v>
      </c>
      <c r="D74" s="18">
        <v>1599</v>
      </c>
      <c r="E74" s="234">
        <f t="shared" si="16"/>
        <v>2.3073593073593073</v>
      </c>
      <c r="F74" s="25">
        <f t="shared" si="17"/>
        <v>3.8774233896185115</v>
      </c>
      <c r="G74" s="129">
        <f t="shared" si="18"/>
        <v>8.9466089466089471</v>
      </c>
    </row>
    <row r="75" spans="1:7" customFormat="1" ht="14">
      <c r="A75" s="308" t="s">
        <v>29</v>
      </c>
      <c r="B75" s="5">
        <v>2141</v>
      </c>
      <c r="C75" s="103">
        <v>18362</v>
      </c>
      <c r="D75" s="19">
        <v>4669</v>
      </c>
      <c r="E75" s="235">
        <f t="shared" si="16"/>
        <v>2.1807566557683327</v>
      </c>
      <c r="F75" s="24">
        <f t="shared" si="17"/>
        <v>3.9327479117584065</v>
      </c>
      <c r="G75" s="130">
        <f t="shared" si="18"/>
        <v>8.5763661840261562</v>
      </c>
    </row>
    <row r="76" spans="1:7" customFormat="1" ht="14">
      <c r="A76" s="307" t="s">
        <v>30</v>
      </c>
      <c r="B76" s="7" t="s">
        <v>86</v>
      </c>
      <c r="C76" s="100" t="s">
        <v>86</v>
      </c>
      <c r="D76" s="18" t="s">
        <v>86</v>
      </c>
      <c r="E76" s="234" t="s">
        <v>86</v>
      </c>
      <c r="F76" s="25" t="s">
        <v>86</v>
      </c>
      <c r="G76" s="129" t="s">
        <v>86</v>
      </c>
    </row>
    <row r="77" spans="1:7" customFormat="1" ht="14">
      <c r="A77" s="308" t="s">
        <v>31</v>
      </c>
      <c r="B77" s="5">
        <v>38</v>
      </c>
      <c r="C77" s="103">
        <v>375</v>
      </c>
      <c r="D77" s="19">
        <v>95</v>
      </c>
      <c r="E77" s="235">
        <f t="shared" ref="E77:E78" si="19">D77/B77</f>
        <v>2.5</v>
      </c>
      <c r="F77" s="24">
        <f t="shared" ref="F77:F78" si="20">C77/D77</f>
        <v>3.9473684210526314</v>
      </c>
      <c r="G77" s="130">
        <f t="shared" ref="G77:G78" si="21">C77/B77</f>
        <v>9.8684210526315788</v>
      </c>
    </row>
    <row r="78" spans="1:7" customFormat="1" ht="14">
      <c r="A78" s="307" t="s">
        <v>101</v>
      </c>
      <c r="B78" s="7">
        <v>18</v>
      </c>
      <c r="C78" s="100">
        <v>88</v>
      </c>
      <c r="D78" s="18">
        <v>36</v>
      </c>
      <c r="E78" s="234">
        <f t="shared" si="19"/>
        <v>2</v>
      </c>
      <c r="F78" s="25">
        <f t="shared" si="20"/>
        <v>2.4444444444444446</v>
      </c>
      <c r="G78" s="129">
        <f t="shared" si="21"/>
        <v>4.8888888888888893</v>
      </c>
    </row>
    <row r="79" spans="1:7" customFormat="1" ht="14">
      <c r="A79" s="308" t="s">
        <v>33</v>
      </c>
      <c r="B79" s="5" t="s">
        <v>86</v>
      </c>
      <c r="C79" s="103" t="s">
        <v>86</v>
      </c>
      <c r="D79" s="19" t="s">
        <v>86</v>
      </c>
      <c r="E79" s="235" t="s">
        <v>86</v>
      </c>
      <c r="F79" s="24" t="s">
        <v>86</v>
      </c>
      <c r="G79" s="130" t="s">
        <v>86</v>
      </c>
    </row>
    <row r="80" spans="1:7" customFormat="1" ht="14">
      <c r="A80" s="307" t="s">
        <v>34</v>
      </c>
      <c r="B80" s="7" t="s">
        <v>86</v>
      </c>
      <c r="C80" s="100" t="s">
        <v>86</v>
      </c>
      <c r="D80" s="18" t="s">
        <v>86</v>
      </c>
      <c r="E80" s="234" t="s">
        <v>86</v>
      </c>
      <c r="F80" s="25" t="s">
        <v>86</v>
      </c>
      <c r="G80" s="129" t="s">
        <v>86</v>
      </c>
    </row>
    <row r="81" spans="1:7" customFormat="1" thickBot="1">
      <c r="A81" s="315" t="s">
        <v>35</v>
      </c>
      <c r="B81" s="10" t="s">
        <v>86</v>
      </c>
      <c r="C81" s="110" t="s">
        <v>86</v>
      </c>
      <c r="D81" s="160" t="s">
        <v>86</v>
      </c>
      <c r="E81" s="236" t="s">
        <v>86</v>
      </c>
      <c r="F81" s="423" t="s">
        <v>86</v>
      </c>
      <c r="G81" s="132" t="s">
        <v>86</v>
      </c>
    </row>
    <row r="82" spans="1:7" customFormat="1" ht="14">
      <c r="A82" s="215" t="s">
        <v>36</v>
      </c>
      <c r="B82" s="149">
        <f>SUM(B66,B67,B70,B71,B72,B74,B75, B77)</f>
        <v>4185</v>
      </c>
      <c r="C82" s="413">
        <f>SUM(C66,C67,C70,C71,C72,C74,C75, C77)</f>
        <v>36591</v>
      </c>
      <c r="D82" s="414">
        <f>SUM(D66,D67,D70,D71,D72,D74,D75, D77)</f>
        <v>9459</v>
      </c>
      <c r="E82" s="415">
        <f>D82/B82</f>
        <v>2.2602150537634409</v>
      </c>
      <c r="F82" s="397">
        <f>C82/D82</f>
        <v>3.8683793212813193</v>
      </c>
      <c r="G82" s="396">
        <f>C82/B82</f>
        <v>8.7433691756272403</v>
      </c>
    </row>
    <row r="83" spans="1:7" customFormat="1" ht="14">
      <c r="A83" s="216" t="s">
        <v>37</v>
      </c>
      <c r="B83" s="150">
        <f>SUM(B68,B73,B78)</f>
        <v>505</v>
      </c>
      <c r="C83" s="416">
        <f>SUM(C68,C73,C78)</f>
        <v>4527</v>
      </c>
      <c r="D83" s="417">
        <f>SUM(D68,D73,D78)</f>
        <v>1016</v>
      </c>
      <c r="E83" s="418">
        <f>D83/B83</f>
        <v>2.0118811881188119</v>
      </c>
      <c r="F83" s="403">
        <f>C83/D83</f>
        <v>4.4557086614173231</v>
      </c>
      <c r="G83" s="402">
        <f>C83/B83</f>
        <v>8.9643564356435643</v>
      </c>
    </row>
    <row r="84" spans="1:7" customFormat="1" ht="14">
      <c r="A84" s="217" t="s">
        <v>38</v>
      </c>
      <c r="B84" s="220">
        <v>4690</v>
      </c>
      <c r="C84" s="419">
        <v>41118</v>
      </c>
      <c r="D84" s="420">
        <v>10475</v>
      </c>
      <c r="E84" s="421">
        <f>D84/B84</f>
        <v>2.2334754797441363</v>
      </c>
      <c r="F84" s="409">
        <f>C84/D84</f>
        <v>3.925346062052506</v>
      </c>
      <c r="G84" s="408">
        <f>C84/B84</f>
        <v>8.7671641791044781</v>
      </c>
    </row>
    <row r="85" spans="1:7" customFormat="1" ht="15.75" customHeight="1">
      <c r="A85" s="506" t="s">
        <v>129</v>
      </c>
      <c r="B85" s="506"/>
      <c r="C85" s="506"/>
      <c r="D85" s="506"/>
      <c r="E85" s="506"/>
      <c r="F85" s="506"/>
      <c r="G85" s="506"/>
    </row>
    <row r="86" spans="1:7" customFormat="1" ht="37.5" customHeight="1">
      <c r="A86" s="506" t="s">
        <v>174</v>
      </c>
      <c r="B86" s="506"/>
      <c r="C86" s="506"/>
      <c r="D86" s="506"/>
      <c r="E86" s="506"/>
      <c r="F86" s="506"/>
      <c r="G86" s="506"/>
    </row>
    <row r="87" spans="1:7" customFormat="1" ht="14" customHeight="1">
      <c r="A87" s="506" t="s">
        <v>151</v>
      </c>
      <c r="B87" s="506"/>
      <c r="C87" s="506"/>
      <c r="D87" s="506"/>
      <c r="E87" s="506"/>
      <c r="F87" s="506"/>
      <c r="G87" s="506"/>
    </row>
    <row r="88" spans="1:7" customFormat="1" ht="36.5" customHeight="1">
      <c r="A88" s="506" t="s">
        <v>133</v>
      </c>
      <c r="B88" s="506"/>
      <c r="C88" s="506"/>
      <c r="D88" s="506"/>
      <c r="E88" s="506"/>
      <c r="F88" s="506"/>
      <c r="G88" s="506"/>
    </row>
    <row r="89" spans="1:7" customFormat="1">
      <c r="A89" s="300"/>
      <c r="B89" s="300"/>
      <c r="C89" s="300"/>
      <c r="D89" s="300"/>
      <c r="E89" s="300"/>
      <c r="F89" s="300"/>
      <c r="G89" s="300"/>
    </row>
    <row r="90" spans="1:7" customFormat="1" ht="23.5">
      <c r="A90" s="509">
        <v>2020</v>
      </c>
      <c r="B90" s="509"/>
      <c r="C90" s="509"/>
      <c r="D90" s="509"/>
      <c r="E90" s="509"/>
      <c r="F90" s="509"/>
      <c r="G90" s="509"/>
    </row>
    <row r="91" spans="1:7" customFormat="1" ht="15" customHeight="1">
      <c r="A91" s="298"/>
      <c r="B91" s="300"/>
      <c r="C91" s="300"/>
      <c r="D91" s="300"/>
      <c r="E91" s="300"/>
      <c r="F91" s="300"/>
      <c r="G91" s="300"/>
    </row>
    <row r="92" spans="1:7" customFormat="1" ht="33.75" customHeight="1">
      <c r="A92" s="539" t="s">
        <v>183</v>
      </c>
      <c r="B92" s="539"/>
      <c r="C92" s="539"/>
      <c r="D92" s="539"/>
      <c r="E92" s="539"/>
      <c r="F92" s="539"/>
      <c r="G92" s="539"/>
    </row>
    <row r="93" spans="1:7" customFormat="1" ht="93.5" customHeight="1">
      <c r="A93" s="540" t="s">
        <v>13</v>
      </c>
      <c r="B93" s="311" t="s">
        <v>61</v>
      </c>
      <c r="C93" s="312" t="s">
        <v>62</v>
      </c>
      <c r="D93" s="313" t="s">
        <v>178</v>
      </c>
      <c r="E93" s="311" t="s">
        <v>179</v>
      </c>
      <c r="F93" s="312" t="s">
        <v>180</v>
      </c>
      <c r="G93" s="314" t="s">
        <v>63</v>
      </c>
    </row>
    <row r="94" spans="1:7" customFormat="1" ht="15" thickBot="1">
      <c r="A94" s="541"/>
      <c r="B94" s="542" t="s">
        <v>2</v>
      </c>
      <c r="C94" s="542"/>
      <c r="D94" s="542"/>
      <c r="E94" s="542" t="s">
        <v>40</v>
      </c>
      <c r="F94" s="542"/>
      <c r="G94" s="543"/>
    </row>
    <row r="95" spans="1:7" customFormat="1" ht="14">
      <c r="A95" s="152" t="s">
        <v>20</v>
      </c>
      <c r="B95" s="410">
        <v>562</v>
      </c>
      <c r="C95" s="209">
        <v>4663</v>
      </c>
      <c r="D95" s="154">
        <v>1302</v>
      </c>
      <c r="E95" s="411">
        <v>2.3167259786476868</v>
      </c>
      <c r="F95" s="424">
        <v>3.5814132104454686</v>
      </c>
      <c r="G95" s="129">
        <v>8.2971530249110312</v>
      </c>
    </row>
    <row r="96" spans="1:7" customFormat="1" ht="14">
      <c r="A96" s="308" t="s">
        <v>21</v>
      </c>
      <c r="B96" s="5">
        <v>424</v>
      </c>
      <c r="C96" s="103">
        <v>3917</v>
      </c>
      <c r="D96" s="19">
        <v>1006</v>
      </c>
      <c r="E96" s="235">
        <v>2.3726415094339623</v>
      </c>
      <c r="F96" s="130">
        <v>3.893638170974155</v>
      </c>
      <c r="G96" s="130">
        <v>9.2382075471698109</v>
      </c>
    </row>
    <row r="97" spans="1:7" customFormat="1" ht="14">
      <c r="A97" s="307" t="s">
        <v>41</v>
      </c>
      <c r="B97" s="7">
        <v>330</v>
      </c>
      <c r="C97" s="100">
        <v>3151</v>
      </c>
      <c r="D97" s="18">
        <v>660</v>
      </c>
      <c r="E97" s="234">
        <v>2</v>
      </c>
      <c r="F97" s="129">
        <v>4.7742424242424244</v>
      </c>
      <c r="G97" s="129">
        <v>9.5484848484848488</v>
      </c>
    </row>
    <row r="98" spans="1:7" customFormat="1" ht="14">
      <c r="A98" s="308" t="s">
        <v>23</v>
      </c>
      <c r="B98" s="5" t="s">
        <v>86</v>
      </c>
      <c r="C98" s="103" t="s">
        <v>86</v>
      </c>
      <c r="D98" s="19" t="s">
        <v>86</v>
      </c>
      <c r="E98" s="235" t="s">
        <v>86</v>
      </c>
      <c r="F98" s="130" t="s">
        <v>86</v>
      </c>
      <c r="G98" s="130" t="s">
        <v>86</v>
      </c>
    </row>
    <row r="99" spans="1:7" customFormat="1" ht="14">
      <c r="A99" s="307" t="s">
        <v>24</v>
      </c>
      <c r="B99" s="7">
        <v>24</v>
      </c>
      <c r="C99" s="100">
        <v>239</v>
      </c>
      <c r="D99" s="18">
        <v>50</v>
      </c>
      <c r="E99" s="234">
        <v>2.0833333333333335</v>
      </c>
      <c r="F99" s="129">
        <v>4.78</v>
      </c>
      <c r="G99" s="129">
        <v>9.9583333333333339</v>
      </c>
    </row>
    <row r="100" spans="1:7" customFormat="1" ht="14">
      <c r="A100" s="308" t="s">
        <v>25</v>
      </c>
      <c r="B100" s="5">
        <v>158</v>
      </c>
      <c r="C100" s="103">
        <v>2053</v>
      </c>
      <c r="D100" s="19">
        <v>403</v>
      </c>
      <c r="E100" s="235">
        <v>2.5506329113924049</v>
      </c>
      <c r="F100" s="130">
        <v>5.0942928039702231</v>
      </c>
      <c r="G100" s="130">
        <v>12.99367088607595</v>
      </c>
    </row>
    <row r="101" spans="1:7" customFormat="1" ht="14">
      <c r="A101" s="307" t="s">
        <v>26</v>
      </c>
      <c r="B101" s="7">
        <v>96</v>
      </c>
      <c r="C101" s="100">
        <v>837</v>
      </c>
      <c r="D101" s="18">
        <v>202</v>
      </c>
      <c r="E101" s="234">
        <v>2.1041666666666665</v>
      </c>
      <c r="F101" s="129">
        <v>4.1435643564356432</v>
      </c>
      <c r="G101" s="129">
        <v>8.71875</v>
      </c>
    </row>
    <row r="102" spans="1:7" customFormat="1" ht="14">
      <c r="A102" s="308" t="s">
        <v>27</v>
      </c>
      <c r="B102" s="5">
        <v>169</v>
      </c>
      <c r="C102" s="103">
        <v>1523</v>
      </c>
      <c r="D102" s="19">
        <v>345</v>
      </c>
      <c r="E102" s="235">
        <v>2.0414201183431953</v>
      </c>
      <c r="F102" s="130">
        <v>4.4144927536231888</v>
      </c>
      <c r="G102" s="130">
        <v>9.0118343195266277</v>
      </c>
    </row>
    <row r="103" spans="1:7" customFormat="1" ht="14">
      <c r="A103" s="307" t="s">
        <v>28</v>
      </c>
      <c r="B103" s="7">
        <v>675</v>
      </c>
      <c r="C103" s="100">
        <v>6240</v>
      </c>
      <c r="D103" s="18">
        <v>1576</v>
      </c>
      <c r="E103" s="234">
        <v>2.3348148148148149</v>
      </c>
      <c r="F103" s="129">
        <v>3.9593908629441623</v>
      </c>
      <c r="G103" s="129">
        <v>9.2444444444444436</v>
      </c>
    </row>
    <row r="104" spans="1:7" customFormat="1" ht="14">
      <c r="A104" s="308" t="s">
        <v>29</v>
      </c>
      <c r="B104" s="5">
        <v>1991</v>
      </c>
      <c r="C104" s="103">
        <v>17107</v>
      </c>
      <c r="D104" s="19">
        <v>4374</v>
      </c>
      <c r="E104" s="235">
        <v>2.1968859869412354</v>
      </c>
      <c r="F104" s="130">
        <v>3.9110653863740286</v>
      </c>
      <c r="G104" s="130">
        <v>8.5921647413360116</v>
      </c>
    </row>
    <row r="105" spans="1:7" customFormat="1" ht="14">
      <c r="A105" s="307" t="s">
        <v>30</v>
      </c>
      <c r="B105" s="7" t="s">
        <v>86</v>
      </c>
      <c r="C105" s="100" t="s">
        <v>86</v>
      </c>
      <c r="D105" s="18" t="s">
        <v>86</v>
      </c>
      <c r="E105" s="234" t="s">
        <v>86</v>
      </c>
      <c r="F105" s="129" t="s">
        <v>86</v>
      </c>
      <c r="G105" s="129" t="s">
        <v>86</v>
      </c>
    </row>
    <row r="106" spans="1:7" customFormat="1" ht="14">
      <c r="A106" s="308" t="s">
        <v>31</v>
      </c>
      <c r="B106" s="5">
        <v>38</v>
      </c>
      <c r="C106" s="103">
        <v>398</v>
      </c>
      <c r="D106" s="19">
        <v>98</v>
      </c>
      <c r="E106" s="235">
        <v>2.5789473684210527</v>
      </c>
      <c r="F106" s="130">
        <v>4.0612244897959187</v>
      </c>
      <c r="G106" s="130">
        <v>10.473684210526315</v>
      </c>
    </row>
    <row r="107" spans="1:7" customFormat="1" ht="14">
      <c r="A107" s="307" t="s">
        <v>101</v>
      </c>
      <c r="B107" s="7">
        <v>19</v>
      </c>
      <c r="C107" s="100">
        <v>93</v>
      </c>
      <c r="D107" s="18">
        <v>38</v>
      </c>
      <c r="E107" s="234">
        <v>2</v>
      </c>
      <c r="F107" s="129">
        <v>2.4473684210526314</v>
      </c>
      <c r="G107" s="129">
        <v>4.8947368421052628</v>
      </c>
    </row>
    <row r="108" spans="1:7" customFormat="1" ht="14">
      <c r="A108" s="308" t="s">
        <v>33</v>
      </c>
      <c r="B108" s="5" t="s">
        <v>86</v>
      </c>
      <c r="C108" s="103" t="s">
        <v>86</v>
      </c>
      <c r="D108" s="19" t="s">
        <v>86</v>
      </c>
      <c r="E108" s="235" t="s">
        <v>86</v>
      </c>
      <c r="F108" s="130" t="s">
        <v>86</v>
      </c>
      <c r="G108" s="130" t="s">
        <v>86</v>
      </c>
    </row>
    <row r="109" spans="1:7" customFormat="1" ht="14">
      <c r="A109" s="307" t="s">
        <v>34</v>
      </c>
      <c r="B109" s="7" t="s">
        <v>86</v>
      </c>
      <c r="C109" s="100" t="s">
        <v>86</v>
      </c>
      <c r="D109" s="18" t="s">
        <v>86</v>
      </c>
      <c r="E109" s="234" t="s">
        <v>86</v>
      </c>
      <c r="F109" s="129" t="s">
        <v>86</v>
      </c>
      <c r="G109" s="129" t="s">
        <v>86</v>
      </c>
    </row>
    <row r="110" spans="1:7" customFormat="1" thickBot="1">
      <c r="A110" s="315" t="s">
        <v>35</v>
      </c>
      <c r="B110" s="10" t="s">
        <v>86</v>
      </c>
      <c r="C110" s="110" t="s">
        <v>86</v>
      </c>
      <c r="D110" s="160" t="s">
        <v>86</v>
      </c>
      <c r="E110" s="236" t="s">
        <v>86</v>
      </c>
      <c r="F110" s="132" t="s">
        <v>86</v>
      </c>
      <c r="G110" s="132" t="s">
        <v>86</v>
      </c>
    </row>
    <row r="111" spans="1:7" customFormat="1" ht="14">
      <c r="A111" s="215" t="s">
        <v>36</v>
      </c>
      <c r="B111" s="149">
        <v>3968</v>
      </c>
      <c r="C111" s="413">
        <v>35454</v>
      </c>
      <c r="D111" s="414">
        <v>9011</v>
      </c>
      <c r="E111" s="415">
        <v>2.2709173387096775</v>
      </c>
      <c r="F111" s="396">
        <v>3.9345244700921098</v>
      </c>
      <c r="G111" s="396">
        <v>8.9349798387096779</v>
      </c>
    </row>
    <row r="112" spans="1:7" customFormat="1" ht="14">
      <c r="A112" s="216" t="s">
        <v>37</v>
      </c>
      <c r="B112" s="150">
        <v>518</v>
      </c>
      <c r="C112" s="416">
        <v>4767</v>
      </c>
      <c r="D112" s="417">
        <v>1043</v>
      </c>
      <c r="E112" s="418">
        <v>2.0135135135135136</v>
      </c>
      <c r="F112" s="402">
        <v>4.5704697986577179</v>
      </c>
      <c r="G112" s="402">
        <v>9.2027027027027035</v>
      </c>
    </row>
    <row r="113" spans="1:7" customFormat="1" ht="14">
      <c r="A113" s="217" t="s">
        <v>38</v>
      </c>
      <c r="B113" s="425">
        <v>4486</v>
      </c>
      <c r="C113" s="419">
        <v>40221</v>
      </c>
      <c r="D113" s="420">
        <v>10054</v>
      </c>
      <c r="E113" s="421">
        <v>2.2411948283548817</v>
      </c>
      <c r="F113" s="408">
        <v>4.0004973145016907</v>
      </c>
      <c r="G113" s="408">
        <v>8.9658938921087827</v>
      </c>
    </row>
    <row r="114" spans="1:7" customFormat="1" ht="15.75" customHeight="1">
      <c r="A114" s="544" t="s">
        <v>129</v>
      </c>
      <c r="B114" s="544"/>
      <c r="C114" s="544"/>
      <c r="D114" s="544"/>
      <c r="E114" s="544"/>
      <c r="F114" s="544"/>
      <c r="G114" s="544"/>
    </row>
    <row r="115" spans="1:7" customFormat="1" ht="42" customHeight="1">
      <c r="A115" s="544" t="s">
        <v>174</v>
      </c>
      <c r="B115" s="544"/>
      <c r="C115" s="544"/>
      <c r="D115" s="544"/>
      <c r="E115" s="544"/>
      <c r="F115" s="544"/>
      <c r="G115" s="544"/>
    </row>
    <row r="116" spans="1:7" customFormat="1" ht="13.5" customHeight="1">
      <c r="A116" s="544" t="s">
        <v>151</v>
      </c>
      <c r="B116" s="544"/>
      <c r="C116" s="544"/>
      <c r="D116" s="544"/>
      <c r="E116" s="544"/>
      <c r="F116" s="544"/>
      <c r="G116" s="544"/>
    </row>
    <row r="117" spans="1:7" customFormat="1" ht="33.5" customHeight="1">
      <c r="A117" s="544" t="s">
        <v>132</v>
      </c>
      <c r="B117" s="544"/>
      <c r="C117" s="544"/>
      <c r="D117" s="544"/>
      <c r="E117" s="544"/>
      <c r="F117" s="544"/>
      <c r="G117" s="544"/>
    </row>
    <row r="118" spans="1:7" customFormat="1">
      <c r="A118" s="300"/>
      <c r="B118" s="300"/>
      <c r="C118" s="300"/>
      <c r="D118" s="300"/>
      <c r="E118" s="300"/>
      <c r="F118" s="300"/>
      <c r="G118" s="300"/>
    </row>
    <row r="119" spans="1:7" customFormat="1" ht="23.5">
      <c r="A119" s="509">
        <v>2019</v>
      </c>
      <c r="B119" s="509"/>
      <c r="C119" s="509"/>
      <c r="D119" s="509"/>
      <c r="E119" s="509"/>
      <c r="F119" s="509"/>
      <c r="G119" s="509"/>
    </row>
    <row r="120" spans="1:7" customFormat="1">
      <c r="A120" s="300"/>
      <c r="B120" s="300"/>
      <c r="C120" s="300"/>
      <c r="D120" s="300"/>
      <c r="E120" s="300"/>
      <c r="F120" s="300"/>
      <c r="G120" s="300"/>
    </row>
    <row r="121" spans="1:7" customFormat="1" ht="33" customHeight="1">
      <c r="A121" s="539" t="s">
        <v>182</v>
      </c>
      <c r="B121" s="539"/>
      <c r="C121" s="539"/>
      <c r="D121" s="539"/>
      <c r="E121" s="539"/>
      <c r="F121" s="539"/>
      <c r="G121" s="539"/>
    </row>
    <row r="122" spans="1:7" customFormat="1" ht="101" customHeight="1">
      <c r="A122" s="540" t="s">
        <v>13</v>
      </c>
      <c r="B122" s="311" t="s">
        <v>61</v>
      </c>
      <c r="C122" s="312" t="s">
        <v>62</v>
      </c>
      <c r="D122" s="313" t="s">
        <v>178</v>
      </c>
      <c r="E122" s="311" t="s">
        <v>179</v>
      </c>
      <c r="F122" s="312" t="s">
        <v>180</v>
      </c>
      <c r="G122" s="314" t="s">
        <v>63</v>
      </c>
    </row>
    <row r="123" spans="1:7" customFormat="1" ht="15" thickBot="1">
      <c r="A123" s="541"/>
      <c r="B123" s="542" t="s">
        <v>2</v>
      </c>
      <c r="C123" s="542"/>
      <c r="D123" s="542"/>
      <c r="E123" s="542" t="s">
        <v>40</v>
      </c>
      <c r="F123" s="542"/>
      <c r="G123" s="543"/>
    </row>
    <row r="124" spans="1:7" customFormat="1" ht="14">
      <c r="A124" s="152" t="s">
        <v>20</v>
      </c>
      <c r="B124" s="410">
        <v>490</v>
      </c>
      <c r="C124" s="209">
        <v>4102</v>
      </c>
      <c r="D124" s="154">
        <v>1139</v>
      </c>
      <c r="E124" s="411">
        <v>2.3244897959183675</v>
      </c>
      <c r="F124" s="412">
        <v>3.601404741000878</v>
      </c>
      <c r="G124" s="424">
        <v>8.3714285714285719</v>
      </c>
    </row>
    <row r="125" spans="1:7" customFormat="1" ht="14">
      <c r="A125" s="308" t="s">
        <v>21</v>
      </c>
      <c r="B125" s="5">
        <v>391</v>
      </c>
      <c r="C125" s="103">
        <v>3757</v>
      </c>
      <c r="D125" s="19">
        <v>954</v>
      </c>
      <c r="E125" s="235">
        <v>2.4398976982097187</v>
      </c>
      <c r="F125" s="24">
        <v>3.9381551362683438</v>
      </c>
      <c r="G125" s="130">
        <v>9.6086956521739122</v>
      </c>
    </row>
    <row r="126" spans="1:7" customFormat="1" ht="14">
      <c r="A126" s="307" t="s">
        <v>41</v>
      </c>
      <c r="B126" s="7">
        <v>314</v>
      </c>
      <c r="C126" s="100">
        <v>3002</v>
      </c>
      <c r="D126" s="18">
        <v>628</v>
      </c>
      <c r="E126" s="234">
        <v>2</v>
      </c>
      <c r="F126" s="25">
        <v>4.7802547770700636</v>
      </c>
      <c r="G126" s="129">
        <v>9.5605095541401273</v>
      </c>
    </row>
    <row r="127" spans="1:7" customFormat="1" ht="14">
      <c r="A127" s="308" t="s">
        <v>23</v>
      </c>
      <c r="B127" s="5" t="s">
        <v>86</v>
      </c>
      <c r="C127" s="103" t="s">
        <v>86</v>
      </c>
      <c r="D127" s="19" t="s">
        <v>86</v>
      </c>
      <c r="E127" s="235" t="s">
        <v>86</v>
      </c>
      <c r="F127" s="24" t="s">
        <v>86</v>
      </c>
      <c r="G127" s="130" t="s">
        <v>86</v>
      </c>
    </row>
    <row r="128" spans="1:7" customFormat="1" ht="14">
      <c r="A128" s="307" t="s">
        <v>24</v>
      </c>
      <c r="B128" s="7">
        <v>24</v>
      </c>
      <c r="C128" s="100">
        <v>237</v>
      </c>
      <c r="D128" s="18">
        <v>52</v>
      </c>
      <c r="E128" s="234">
        <v>2.1666666666666665</v>
      </c>
      <c r="F128" s="25">
        <v>4.5576923076923075</v>
      </c>
      <c r="G128" s="129">
        <v>9.875</v>
      </c>
    </row>
    <row r="129" spans="1:7" customFormat="1" ht="14">
      <c r="A129" s="308" t="s">
        <v>25</v>
      </c>
      <c r="B129" s="5">
        <v>151</v>
      </c>
      <c r="C129" s="103">
        <v>2004</v>
      </c>
      <c r="D129" s="19">
        <v>391</v>
      </c>
      <c r="E129" s="235">
        <v>2.5894039735099339</v>
      </c>
      <c r="F129" s="24">
        <v>5.125319693094629</v>
      </c>
      <c r="G129" s="130">
        <v>13.271523178807946</v>
      </c>
    </row>
    <row r="130" spans="1:7" customFormat="1" ht="14">
      <c r="A130" s="307" t="s">
        <v>26</v>
      </c>
      <c r="B130" s="7">
        <v>92</v>
      </c>
      <c r="C130" s="100">
        <v>802</v>
      </c>
      <c r="D130" s="18">
        <v>196</v>
      </c>
      <c r="E130" s="234">
        <v>2.1304347826086958</v>
      </c>
      <c r="F130" s="25">
        <v>4.091836734693878</v>
      </c>
      <c r="G130" s="129">
        <v>8.7173913043478262</v>
      </c>
    </row>
    <row r="131" spans="1:7" customFormat="1" ht="14">
      <c r="A131" s="308" t="s">
        <v>27</v>
      </c>
      <c r="B131" s="5">
        <v>176</v>
      </c>
      <c r="C131" s="103">
        <v>1636</v>
      </c>
      <c r="D131" s="19">
        <v>361</v>
      </c>
      <c r="E131" s="235">
        <v>2.0511363636363638</v>
      </c>
      <c r="F131" s="24">
        <v>4.5318559556786706</v>
      </c>
      <c r="G131" s="130">
        <v>9.295454545454545</v>
      </c>
    </row>
    <row r="132" spans="1:7" customFormat="1" ht="14">
      <c r="A132" s="307" t="s">
        <v>28</v>
      </c>
      <c r="B132" s="7">
        <v>644</v>
      </c>
      <c r="C132" s="100">
        <v>6008</v>
      </c>
      <c r="D132" s="18">
        <v>1504</v>
      </c>
      <c r="E132" s="234">
        <v>2.3354037267080745</v>
      </c>
      <c r="F132" s="25">
        <v>3.9946808510638299</v>
      </c>
      <c r="G132" s="129">
        <v>9.329192546583851</v>
      </c>
    </row>
    <row r="133" spans="1:7" customFormat="1" ht="14">
      <c r="A133" s="308" t="s">
        <v>29</v>
      </c>
      <c r="B133" s="5">
        <v>1752</v>
      </c>
      <c r="C133" s="103">
        <v>15083</v>
      </c>
      <c r="D133" s="19">
        <v>3858</v>
      </c>
      <c r="E133" s="235">
        <v>2.202054794520548</v>
      </c>
      <c r="F133" s="24">
        <v>3.9095386210471745</v>
      </c>
      <c r="G133" s="130">
        <v>8.6090182648401825</v>
      </c>
    </row>
    <row r="134" spans="1:7" customFormat="1" ht="14">
      <c r="A134" s="307" t="s">
        <v>30</v>
      </c>
      <c r="B134" s="7" t="s">
        <v>86</v>
      </c>
      <c r="C134" s="100" t="s">
        <v>86</v>
      </c>
      <c r="D134" s="18" t="s">
        <v>86</v>
      </c>
      <c r="E134" s="234" t="s">
        <v>86</v>
      </c>
      <c r="F134" s="25" t="s">
        <v>86</v>
      </c>
      <c r="G134" s="129" t="s">
        <v>86</v>
      </c>
    </row>
    <row r="135" spans="1:7" customFormat="1" ht="14">
      <c r="A135" s="308" t="s">
        <v>31</v>
      </c>
      <c r="B135" s="5">
        <v>35</v>
      </c>
      <c r="C135" s="103">
        <v>378</v>
      </c>
      <c r="D135" s="19">
        <v>89</v>
      </c>
      <c r="E135" s="235">
        <v>2.5428571428571427</v>
      </c>
      <c r="F135" s="24">
        <v>4.2471910112359552</v>
      </c>
      <c r="G135" s="130">
        <v>10.8</v>
      </c>
    </row>
    <row r="136" spans="1:7" customFormat="1" ht="14">
      <c r="A136" s="307" t="s">
        <v>101</v>
      </c>
      <c r="B136" s="7">
        <v>13</v>
      </c>
      <c r="C136" s="100">
        <v>62</v>
      </c>
      <c r="D136" s="18">
        <v>26</v>
      </c>
      <c r="E136" s="234">
        <v>2</v>
      </c>
      <c r="F136" s="25">
        <v>2.3846153846153846</v>
      </c>
      <c r="G136" s="129">
        <v>4.7692307692307692</v>
      </c>
    </row>
    <row r="137" spans="1:7" customFormat="1" ht="14">
      <c r="A137" s="308" t="s">
        <v>33</v>
      </c>
      <c r="B137" s="5" t="s">
        <v>86</v>
      </c>
      <c r="C137" s="103" t="s">
        <v>86</v>
      </c>
      <c r="D137" s="19" t="s">
        <v>86</v>
      </c>
      <c r="E137" s="235" t="s">
        <v>86</v>
      </c>
      <c r="F137" s="24" t="s">
        <v>86</v>
      </c>
      <c r="G137" s="130" t="s">
        <v>86</v>
      </c>
    </row>
    <row r="138" spans="1:7" customFormat="1" ht="14">
      <c r="A138" s="307" t="s">
        <v>34</v>
      </c>
      <c r="B138" s="7" t="s">
        <v>86</v>
      </c>
      <c r="C138" s="100" t="s">
        <v>86</v>
      </c>
      <c r="D138" s="18" t="s">
        <v>86</v>
      </c>
      <c r="E138" s="234" t="s">
        <v>86</v>
      </c>
      <c r="F138" s="25" t="s">
        <v>86</v>
      </c>
      <c r="G138" s="129" t="s">
        <v>86</v>
      </c>
    </row>
    <row r="139" spans="1:7" customFormat="1" thickBot="1">
      <c r="A139" s="315" t="s">
        <v>35</v>
      </c>
      <c r="B139" s="10" t="s">
        <v>86</v>
      </c>
      <c r="C139" s="110" t="s">
        <v>86</v>
      </c>
      <c r="D139" s="160" t="s">
        <v>86</v>
      </c>
      <c r="E139" s="236" t="s">
        <v>86</v>
      </c>
      <c r="F139" s="423" t="s">
        <v>86</v>
      </c>
      <c r="G139" s="132" t="s">
        <v>86</v>
      </c>
    </row>
    <row r="140" spans="1:7" customFormat="1" ht="14">
      <c r="A140" s="215" t="s">
        <v>36</v>
      </c>
      <c r="B140" s="149">
        <f>SUM(B124,B125,B128,B129,B130,B132,B133, B135)</f>
        <v>3579</v>
      </c>
      <c r="C140" s="413">
        <f>SUM(C124,C125,C128,C129,C130,C132,C133, C135)</f>
        <v>32371</v>
      </c>
      <c r="D140" s="414">
        <f>SUM(D124,D125,D128,D129,D130,D132,D133, D135)</f>
        <v>8183</v>
      </c>
      <c r="E140" s="415">
        <f>D140/B140</f>
        <v>2.2863928471640125</v>
      </c>
      <c r="F140" s="397">
        <f>C140/D140</f>
        <v>3.9558841500672126</v>
      </c>
      <c r="G140" s="396">
        <f>C140/B140</f>
        <v>9.0447052249231632</v>
      </c>
    </row>
    <row r="141" spans="1:7" customFormat="1" ht="14">
      <c r="A141" s="216" t="s">
        <v>37</v>
      </c>
      <c r="B141" s="150">
        <f>SUM(B126,B131,B136)</f>
        <v>503</v>
      </c>
      <c r="C141" s="416">
        <f>SUM(C126,C131,C136)</f>
        <v>4700</v>
      </c>
      <c r="D141" s="417">
        <f>SUM(D126,D131,D136)</f>
        <v>1015</v>
      </c>
      <c r="E141" s="418">
        <f>D141/B141</f>
        <v>2.017892644135189</v>
      </c>
      <c r="F141" s="403">
        <f>C141/D141</f>
        <v>4.6305418719211824</v>
      </c>
      <c r="G141" s="402">
        <f>C141/B141</f>
        <v>9.3439363817097423</v>
      </c>
    </row>
    <row r="142" spans="1:7" customFormat="1" ht="14">
      <c r="A142" s="217" t="s">
        <v>38</v>
      </c>
      <c r="B142" s="220">
        <v>4082</v>
      </c>
      <c r="C142" s="419">
        <v>37071</v>
      </c>
      <c r="D142" s="420">
        <v>9198</v>
      </c>
      <c r="E142" s="421">
        <v>2.2533072023517882</v>
      </c>
      <c r="F142" s="409">
        <v>4.0303326810176126</v>
      </c>
      <c r="G142" s="408">
        <v>9.0815776580107794</v>
      </c>
    </row>
    <row r="143" spans="1:7" customFormat="1" ht="15" customHeight="1">
      <c r="A143" s="544" t="s">
        <v>129</v>
      </c>
      <c r="B143" s="544"/>
      <c r="C143" s="544"/>
      <c r="D143" s="544"/>
      <c r="E143" s="544"/>
      <c r="F143" s="544"/>
      <c r="G143" s="544"/>
    </row>
    <row r="144" spans="1:7" customFormat="1" ht="40" customHeight="1">
      <c r="A144" s="544" t="s">
        <v>174</v>
      </c>
      <c r="B144" s="544"/>
      <c r="C144" s="544"/>
      <c r="D144" s="544"/>
      <c r="E144" s="544"/>
      <c r="F144" s="544"/>
      <c r="G144" s="544"/>
    </row>
    <row r="145" spans="1:14" customFormat="1" ht="13.5" customHeight="1">
      <c r="A145" s="544" t="s">
        <v>151</v>
      </c>
      <c r="B145" s="544"/>
      <c r="C145" s="544"/>
      <c r="D145" s="544"/>
      <c r="E145" s="544"/>
      <c r="F145" s="544"/>
      <c r="G145" s="544"/>
      <c r="H145" s="250"/>
      <c r="I145" s="250"/>
      <c r="J145" s="250"/>
      <c r="K145" s="250"/>
      <c r="L145" s="250"/>
      <c r="M145" s="250"/>
      <c r="N145" s="250"/>
    </row>
    <row r="146" spans="1:14" customFormat="1" ht="36" customHeight="1">
      <c r="A146" s="544" t="s">
        <v>131</v>
      </c>
      <c r="B146" s="544"/>
      <c r="C146" s="544"/>
      <c r="D146" s="544"/>
      <c r="E146" s="544"/>
      <c r="F146" s="544"/>
      <c r="G146" s="544"/>
    </row>
    <row r="147" spans="1:14" customFormat="1">
      <c r="A147" s="300"/>
      <c r="B147" s="300"/>
      <c r="C147" s="300"/>
      <c r="D147" s="300"/>
      <c r="E147" s="300"/>
      <c r="F147" s="300"/>
      <c r="G147" s="300"/>
    </row>
    <row r="148" spans="1:14" customFormat="1" ht="23.5">
      <c r="A148" s="509">
        <v>2018</v>
      </c>
      <c r="B148" s="509"/>
      <c r="C148" s="509"/>
      <c r="D148" s="509"/>
      <c r="E148" s="509"/>
      <c r="F148" s="509"/>
      <c r="G148" s="509"/>
    </row>
    <row r="149" spans="1:14" customFormat="1" ht="18.75" customHeight="1">
      <c r="A149" s="300"/>
      <c r="B149" s="300"/>
      <c r="C149" s="300"/>
      <c r="D149" s="300"/>
      <c r="E149" s="300"/>
      <c r="F149" s="300"/>
      <c r="G149" s="300"/>
    </row>
    <row r="150" spans="1:14" customFormat="1" ht="37.5" customHeight="1">
      <c r="A150" s="539" t="s">
        <v>181</v>
      </c>
      <c r="B150" s="539"/>
      <c r="C150" s="539"/>
      <c r="D150" s="539"/>
      <c r="E150" s="539"/>
      <c r="F150" s="539"/>
      <c r="G150" s="539"/>
    </row>
    <row r="151" spans="1:14" customFormat="1" ht="87.5" customHeight="1">
      <c r="A151" s="540" t="s">
        <v>13</v>
      </c>
      <c r="B151" s="311" t="s">
        <v>61</v>
      </c>
      <c r="C151" s="312" t="s">
        <v>62</v>
      </c>
      <c r="D151" s="313" t="s">
        <v>178</v>
      </c>
      <c r="E151" s="311" t="s">
        <v>179</v>
      </c>
      <c r="F151" s="312" t="s">
        <v>180</v>
      </c>
      <c r="G151" s="314" t="s">
        <v>63</v>
      </c>
    </row>
    <row r="152" spans="1:14" customFormat="1" ht="15" thickBot="1">
      <c r="A152" s="541"/>
      <c r="B152" s="542" t="s">
        <v>2</v>
      </c>
      <c r="C152" s="542"/>
      <c r="D152" s="542"/>
      <c r="E152" s="542" t="s">
        <v>40</v>
      </c>
      <c r="F152" s="542"/>
      <c r="G152" s="543"/>
    </row>
    <row r="153" spans="1:14" customFormat="1" ht="14">
      <c r="A153" s="307" t="s">
        <v>20</v>
      </c>
      <c r="B153" s="410">
        <v>434</v>
      </c>
      <c r="C153" s="209">
        <v>3703</v>
      </c>
      <c r="D153" s="154">
        <v>1054</v>
      </c>
      <c r="E153" s="411">
        <v>2.4285714285714284</v>
      </c>
      <c r="F153" s="412">
        <v>3.5132827324478177</v>
      </c>
      <c r="G153" s="129">
        <v>8.5322580645161299</v>
      </c>
    </row>
    <row r="154" spans="1:14" customFormat="1" ht="14">
      <c r="A154" s="308" t="s">
        <v>21</v>
      </c>
      <c r="B154" s="5">
        <v>338</v>
      </c>
      <c r="C154" s="103">
        <v>3236</v>
      </c>
      <c r="D154" s="19">
        <v>863</v>
      </c>
      <c r="E154" s="235">
        <v>2.5532544378698225</v>
      </c>
      <c r="F154" s="24">
        <v>3.749710312862109</v>
      </c>
      <c r="G154" s="130">
        <v>9.5739644970414197</v>
      </c>
    </row>
    <row r="155" spans="1:14" customFormat="1" ht="14">
      <c r="A155" s="307" t="s">
        <v>41</v>
      </c>
      <c r="B155" s="7">
        <v>304</v>
      </c>
      <c r="C155" s="100">
        <v>2905</v>
      </c>
      <c r="D155" s="18">
        <v>608</v>
      </c>
      <c r="E155" s="234">
        <v>2</v>
      </c>
      <c r="F155" s="25">
        <v>4.7779605263157894</v>
      </c>
      <c r="G155" s="129">
        <v>9.5559210526315788</v>
      </c>
    </row>
    <row r="156" spans="1:14" customFormat="1" ht="14">
      <c r="A156" s="308" t="s">
        <v>23</v>
      </c>
      <c r="B156" s="5" t="s">
        <v>86</v>
      </c>
      <c r="C156" s="103" t="s">
        <v>86</v>
      </c>
      <c r="D156" s="19" t="s">
        <v>86</v>
      </c>
      <c r="E156" s="235" t="s">
        <v>86</v>
      </c>
      <c r="F156" s="24" t="s">
        <v>86</v>
      </c>
      <c r="G156" s="130" t="s">
        <v>86</v>
      </c>
    </row>
    <row r="157" spans="1:14" customFormat="1" ht="14">
      <c r="A157" s="307" t="s">
        <v>24</v>
      </c>
      <c r="B157" s="7">
        <v>26</v>
      </c>
      <c r="C157" s="100">
        <v>245</v>
      </c>
      <c r="D157" s="18">
        <v>58</v>
      </c>
      <c r="E157" s="234">
        <v>2.2307692307692308</v>
      </c>
      <c r="F157" s="25">
        <v>4.2241379310344831</v>
      </c>
      <c r="G157" s="129">
        <v>9.4230769230769234</v>
      </c>
    </row>
    <row r="158" spans="1:14" customFormat="1" ht="14">
      <c r="A158" s="308" t="s">
        <v>42</v>
      </c>
      <c r="B158" s="5">
        <v>154</v>
      </c>
      <c r="C158" s="103">
        <v>2113</v>
      </c>
      <c r="D158" s="19">
        <v>400</v>
      </c>
      <c r="E158" s="235">
        <v>2.5974025974025974</v>
      </c>
      <c r="F158" s="24">
        <v>5.2824999999999998</v>
      </c>
      <c r="G158" s="130">
        <v>13.720779220779221</v>
      </c>
    </row>
    <row r="159" spans="1:14" customFormat="1" ht="14">
      <c r="A159" s="307" t="s">
        <v>26</v>
      </c>
      <c r="B159" s="7">
        <v>98</v>
      </c>
      <c r="C159" s="100">
        <v>846</v>
      </c>
      <c r="D159" s="18">
        <v>210</v>
      </c>
      <c r="E159" s="234">
        <v>2.1428571428571428</v>
      </c>
      <c r="F159" s="25">
        <v>4.0285714285714285</v>
      </c>
      <c r="G159" s="129">
        <v>8.6326530612244898</v>
      </c>
    </row>
    <row r="160" spans="1:14" customFormat="1" ht="14">
      <c r="A160" s="308" t="s">
        <v>27</v>
      </c>
      <c r="B160" s="5">
        <v>188</v>
      </c>
      <c r="C160" s="103">
        <v>1695</v>
      </c>
      <c r="D160" s="19">
        <v>383</v>
      </c>
      <c r="E160" s="235">
        <v>2.0372340425531914</v>
      </c>
      <c r="F160" s="24">
        <v>4.4255874673629245</v>
      </c>
      <c r="G160" s="130">
        <v>9.0159574468085104</v>
      </c>
    </row>
    <row r="161" spans="1:7" customFormat="1" ht="14">
      <c r="A161" s="307" t="s">
        <v>28</v>
      </c>
      <c r="B161" s="7">
        <v>612</v>
      </c>
      <c r="C161" s="100">
        <v>5734</v>
      </c>
      <c r="D161" s="18">
        <v>1478</v>
      </c>
      <c r="E161" s="234">
        <v>2.4150326797385619</v>
      </c>
      <c r="F161" s="25">
        <v>3.8795669824086603</v>
      </c>
      <c r="G161" s="129">
        <v>9.3692810457516345</v>
      </c>
    </row>
    <row r="162" spans="1:7" customFormat="1" ht="14">
      <c r="A162" s="308" t="s">
        <v>29</v>
      </c>
      <c r="B162" s="5">
        <v>1517</v>
      </c>
      <c r="C162" s="103">
        <v>13092</v>
      </c>
      <c r="D162" s="19">
        <v>3331</v>
      </c>
      <c r="E162" s="235">
        <v>2.1957811470006594</v>
      </c>
      <c r="F162" s="24">
        <v>3.9303512458721106</v>
      </c>
      <c r="G162" s="130">
        <v>8.6301911667765321</v>
      </c>
    </row>
    <row r="163" spans="1:7" customFormat="1" ht="14">
      <c r="A163" s="307" t="s">
        <v>30</v>
      </c>
      <c r="B163" s="7" t="s">
        <v>86</v>
      </c>
      <c r="C163" s="100" t="s">
        <v>86</v>
      </c>
      <c r="D163" s="18" t="s">
        <v>86</v>
      </c>
      <c r="E163" s="234" t="s">
        <v>86</v>
      </c>
      <c r="F163" s="25" t="s">
        <v>86</v>
      </c>
      <c r="G163" s="129" t="s">
        <v>86</v>
      </c>
    </row>
    <row r="164" spans="1:7" customFormat="1" ht="14">
      <c r="A164" s="308" t="s">
        <v>31</v>
      </c>
      <c r="B164" s="5">
        <v>32</v>
      </c>
      <c r="C164" s="103">
        <v>349</v>
      </c>
      <c r="D164" s="19">
        <v>81</v>
      </c>
      <c r="E164" s="235">
        <v>2.53125</v>
      </c>
      <c r="F164" s="24">
        <v>4.3086419753086416</v>
      </c>
      <c r="G164" s="130">
        <v>10.90625</v>
      </c>
    </row>
    <row r="165" spans="1:7" customFormat="1" ht="14">
      <c r="A165" s="307" t="s">
        <v>101</v>
      </c>
      <c r="B165" s="7">
        <v>14</v>
      </c>
      <c r="C165" s="100">
        <v>66</v>
      </c>
      <c r="D165" s="18">
        <v>28</v>
      </c>
      <c r="E165" s="234">
        <v>2</v>
      </c>
      <c r="F165" s="25">
        <v>2.3571428571428572</v>
      </c>
      <c r="G165" s="129">
        <v>4.7142857142857144</v>
      </c>
    </row>
    <row r="166" spans="1:7" customFormat="1" ht="14">
      <c r="A166" s="308" t="s">
        <v>33</v>
      </c>
      <c r="B166" s="5" t="s">
        <v>86</v>
      </c>
      <c r="C166" s="103" t="s">
        <v>86</v>
      </c>
      <c r="D166" s="19" t="s">
        <v>86</v>
      </c>
      <c r="E166" s="235" t="s">
        <v>86</v>
      </c>
      <c r="F166" s="24" t="s">
        <v>86</v>
      </c>
      <c r="G166" s="130" t="s">
        <v>86</v>
      </c>
    </row>
    <row r="167" spans="1:7" customFormat="1" ht="14">
      <c r="A167" s="307" t="s">
        <v>34</v>
      </c>
      <c r="B167" s="7" t="s">
        <v>86</v>
      </c>
      <c r="C167" s="100" t="s">
        <v>86</v>
      </c>
      <c r="D167" s="18" t="s">
        <v>86</v>
      </c>
      <c r="E167" s="234" t="s">
        <v>86</v>
      </c>
      <c r="F167" s="25" t="s">
        <v>86</v>
      </c>
      <c r="G167" s="129" t="s">
        <v>86</v>
      </c>
    </row>
    <row r="168" spans="1:7" customFormat="1" thickBot="1">
      <c r="A168" s="315" t="s">
        <v>35</v>
      </c>
      <c r="B168" s="10" t="s">
        <v>86</v>
      </c>
      <c r="C168" s="110" t="s">
        <v>86</v>
      </c>
      <c r="D168" s="160" t="s">
        <v>86</v>
      </c>
      <c r="E168" s="236" t="s">
        <v>86</v>
      </c>
      <c r="F168" s="423" t="s">
        <v>86</v>
      </c>
      <c r="G168" s="132" t="s">
        <v>86</v>
      </c>
    </row>
    <row r="169" spans="1:7" customFormat="1" ht="14">
      <c r="A169" s="215" t="s">
        <v>36</v>
      </c>
      <c r="B169" s="149">
        <f>SUM(B153,B154,B157,B158,B159,B161,B162, B164)</f>
        <v>3211</v>
      </c>
      <c r="C169" s="413">
        <f>SUM(C153,C154,C157,C158,C159,C161,C162, C164)</f>
        <v>29318</v>
      </c>
      <c r="D169" s="414">
        <f>SUM(D153,D154,D157,D158,D159,D161,D162, D164)</f>
        <v>7475</v>
      </c>
      <c r="E169" s="415">
        <f>D169/B169</f>
        <v>2.3279352226720649</v>
      </c>
      <c r="F169" s="397">
        <f>C169/D169</f>
        <v>3.9221404682274246</v>
      </c>
      <c r="G169" s="396">
        <f>C169/B169</f>
        <v>9.130488944254127</v>
      </c>
    </row>
    <row r="170" spans="1:7" customFormat="1" ht="14">
      <c r="A170" s="216" t="s">
        <v>37</v>
      </c>
      <c r="B170" s="150">
        <f>SUM(B155,B160,B165)</f>
        <v>506</v>
      </c>
      <c r="C170" s="416">
        <f t="shared" ref="C170:D170" si="22">SUM(C155,C160,C165)</f>
        <v>4666</v>
      </c>
      <c r="D170" s="417">
        <f t="shared" si="22"/>
        <v>1019</v>
      </c>
      <c r="E170" s="418">
        <f>D170/B170</f>
        <v>2.0138339920948618</v>
      </c>
      <c r="F170" s="403">
        <f>C170/D170</f>
        <v>4.5789990186457308</v>
      </c>
      <c r="G170" s="402">
        <f>C170/B170</f>
        <v>9.2213438735177871</v>
      </c>
    </row>
    <row r="171" spans="1:7" customFormat="1" ht="14">
      <c r="A171" s="46" t="s">
        <v>38</v>
      </c>
      <c r="B171" s="220">
        <f>B169+B170</f>
        <v>3717</v>
      </c>
      <c r="C171" s="426">
        <f t="shared" ref="C171:D171" si="23">C169+C170</f>
        <v>33984</v>
      </c>
      <c r="D171" s="427">
        <f t="shared" si="23"/>
        <v>8494</v>
      </c>
      <c r="E171" s="428">
        <f>D171/B171</f>
        <v>2.2851762173796071</v>
      </c>
      <c r="F171" s="429">
        <f>C171/D171</f>
        <v>4.0009418412997411</v>
      </c>
      <c r="G171" s="430">
        <f>C171/B171</f>
        <v>9.1428571428571423</v>
      </c>
    </row>
    <row r="172" spans="1:7" customFormat="1" ht="15" customHeight="1">
      <c r="A172" s="544" t="s">
        <v>129</v>
      </c>
      <c r="B172" s="544"/>
      <c r="C172" s="544"/>
      <c r="D172" s="544"/>
      <c r="E172" s="544"/>
      <c r="F172" s="544"/>
      <c r="G172" s="544"/>
    </row>
    <row r="173" spans="1:7" customFormat="1" ht="37.5" customHeight="1">
      <c r="A173" s="544" t="s">
        <v>174</v>
      </c>
      <c r="B173" s="544"/>
      <c r="C173" s="544"/>
      <c r="D173" s="544"/>
      <c r="E173" s="544"/>
      <c r="F173" s="544"/>
      <c r="G173" s="544"/>
    </row>
    <row r="174" spans="1:7" customFormat="1" ht="13.5" customHeight="1">
      <c r="A174" s="544" t="s">
        <v>151</v>
      </c>
      <c r="B174" s="544"/>
      <c r="C174" s="544"/>
      <c r="D174" s="544"/>
      <c r="E174" s="544"/>
      <c r="F174" s="544"/>
      <c r="G174" s="544"/>
    </row>
    <row r="175" spans="1:7" ht="36" customHeight="1">
      <c r="A175" s="544" t="s">
        <v>130</v>
      </c>
      <c r="B175" s="544"/>
      <c r="C175" s="544"/>
      <c r="D175" s="544"/>
      <c r="E175" s="544"/>
      <c r="F175" s="544"/>
      <c r="G175" s="544"/>
    </row>
  </sheetData>
  <mergeCells count="54">
    <mergeCell ref="A88:G88"/>
    <mergeCell ref="A86:G86"/>
    <mergeCell ref="A172:G172"/>
    <mergeCell ref="A151:A152"/>
    <mergeCell ref="B152:D152"/>
    <mergeCell ref="E152:G152"/>
    <mergeCell ref="A150:G150"/>
    <mergeCell ref="A148:G148"/>
    <mergeCell ref="A144:G144"/>
    <mergeCell ref="A119:G119"/>
    <mergeCell ref="A117:G117"/>
    <mergeCell ref="A143:G143"/>
    <mergeCell ref="A146:G146"/>
    <mergeCell ref="A116:G116"/>
    <mergeCell ref="A64:A65"/>
    <mergeCell ref="B65:D65"/>
    <mergeCell ref="E65:G65"/>
    <mergeCell ref="A85:G85"/>
    <mergeCell ref="A87:G87"/>
    <mergeCell ref="A63:G63"/>
    <mergeCell ref="A56:G56"/>
    <mergeCell ref="A57:G57"/>
    <mergeCell ref="A32:G32"/>
    <mergeCell ref="A34:G34"/>
    <mergeCell ref="A35:A36"/>
    <mergeCell ref="B36:D36"/>
    <mergeCell ref="E36:G36"/>
    <mergeCell ref="A59:G59"/>
    <mergeCell ref="A58:G58"/>
    <mergeCell ref="A27:G27"/>
    <mergeCell ref="A28:G28"/>
    <mergeCell ref="A30:G30"/>
    <mergeCell ref="A29:G29"/>
    <mergeCell ref="A61:G61"/>
    <mergeCell ref="A175:G175"/>
    <mergeCell ref="A90:G90"/>
    <mergeCell ref="A92:G92"/>
    <mergeCell ref="A93:A94"/>
    <mergeCell ref="B94:D94"/>
    <mergeCell ref="E94:G94"/>
    <mergeCell ref="A114:G114"/>
    <mergeCell ref="A115:G115"/>
    <mergeCell ref="A121:G121"/>
    <mergeCell ref="A122:A123"/>
    <mergeCell ref="B123:D123"/>
    <mergeCell ref="E123:G123"/>
    <mergeCell ref="A145:G145"/>
    <mergeCell ref="A174:G174"/>
    <mergeCell ref="A173:G173"/>
    <mergeCell ref="A3:G3"/>
    <mergeCell ref="A5:G5"/>
    <mergeCell ref="A6:A7"/>
    <mergeCell ref="B7:D7"/>
    <mergeCell ref="E7:G7"/>
  </mergeCells>
  <hyperlinks>
    <hyperlink ref="A1" location="Inhalt!A9" display="Zurück zum Inhalt" xr:uid="{00000000-0004-0000-0200-000000000000}"/>
  </hyperlinks>
  <pageMargins left="0.7" right="0.7" top="0.78740157499999996" bottom="0.78740157499999996"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81"/>
  <sheetViews>
    <sheetView zoomScale="80" zoomScaleNormal="80" workbookViewId="0"/>
  </sheetViews>
  <sheetFormatPr baseColWidth="10" defaultColWidth="11.08203125" defaultRowHeight="14.5"/>
  <cols>
    <col min="1" max="1" width="23.5" style="97" customWidth="1"/>
    <col min="2" max="18" width="11.08203125" style="97" customWidth="1"/>
    <col min="19" max="16384" width="11.08203125" style="97"/>
  </cols>
  <sheetData>
    <row r="1" spans="1:19" s="98" customFormat="1" ht="15" customHeight="1">
      <c r="A1" s="254" t="s">
        <v>60</v>
      </c>
      <c r="B1" s="97"/>
      <c r="C1" s="97"/>
      <c r="D1" s="97"/>
      <c r="E1" s="97"/>
      <c r="F1" s="97"/>
      <c r="G1" s="97"/>
      <c r="H1" s="97"/>
      <c r="I1" s="97"/>
      <c r="J1" s="97"/>
      <c r="K1" s="97"/>
      <c r="L1" s="97"/>
      <c r="M1" s="97"/>
      <c r="N1" s="97"/>
      <c r="O1" s="97"/>
      <c r="P1" s="97"/>
      <c r="Q1" s="97"/>
      <c r="R1" s="97"/>
    </row>
    <row r="2" spans="1:19" s="98" customFormat="1" ht="15" customHeight="1">
      <c r="A2" s="254"/>
      <c r="B2" s="97"/>
      <c r="C2" s="97"/>
      <c r="D2" s="97"/>
      <c r="E2" s="97"/>
      <c r="F2" s="97"/>
      <c r="G2" s="97"/>
      <c r="H2" s="97"/>
      <c r="I2" s="97"/>
      <c r="J2" s="97"/>
      <c r="K2" s="97"/>
      <c r="L2" s="97"/>
      <c r="M2" s="97"/>
      <c r="N2" s="97"/>
      <c r="O2" s="97"/>
      <c r="P2" s="97"/>
      <c r="Q2" s="97"/>
      <c r="R2" s="97"/>
    </row>
    <row r="3" spans="1:19" customFormat="1" ht="23.5">
      <c r="A3" s="507">
        <v>2023</v>
      </c>
      <c r="B3" s="507"/>
      <c r="C3" s="507"/>
      <c r="D3" s="507"/>
      <c r="E3" s="507"/>
      <c r="F3" s="507"/>
      <c r="G3" s="507"/>
      <c r="H3" s="507"/>
      <c r="I3" s="507"/>
      <c r="J3" s="507"/>
      <c r="K3" s="507"/>
      <c r="L3" s="507"/>
      <c r="M3" s="507"/>
      <c r="N3" s="507"/>
      <c r="O3" s="507"/>
      <c r="P3" s="507"/>
      <c r="Q3" s="507"/>
      <c r="R3" s="507"/>
    </row>
    <row r="4" spans="1:19" customFormat="1" ht="14.25" customHeight="1">
      <c r="A4" s="298"/>
      <c r="B4" s="300"/>
      <c r="C4" s="300"/>
      <c r="D4" s="300"/>
      <c r="E4" s="300"/>
      <c r="F4" s="300"/>
      <c r="G4" s="300"/>
      <c r="H4" s="300"/>
      <c r="I4" s="300"/>
      <c r="J4" s="300"/>
      <c r="K4" s="300"/>
      <c r="L4" s="300"/>
      <c r="M4" s="300"/>
      <c r="N4" s="300"/>
      <c r="O4" s="300"/>
      <c r="P4" s="300"/>
      <c r="Q4" s="300"/>
      <c r="R4" s="300"/>
    </row>
    <row r="5" spans="1:19" customFormat="1" ht="16.5">
      <c r="A5" s="546" t="s">
        <v>102</v>
      </c>
      <c r="B5" s="547"/>
      <c r="C5" s="547"/>
      <c r="D5" s="547"/>
      <c r="E5" s="547"/>
      <c r="F5" s="547"/>
      <c r="G5" s="547"/>
      <c r="H5" s="547"/>
      <c r="I5" s="547"/>
      <c r="J5" s="547"/>
      <c r="K5" s="547"/>
      <c r="L5" s="547"/>
      <c r="M5" s="547"/>
      <c r="N5" s="547"/>
      <c r="O5" s="547"/>
      <c r="P5" s="547"/>
      <c r="Q5" s="547"/>
      <c r="R5" s="546"/>
    </row>
    <row r="6" spans="1:19" customFormat="1" ht="14.5" customHeight="1" thickBot="1">
      <c r="A6" s="548" t="s">
        <v>13</v>
      </c>
      <c r="B6" s="550" t="s">
        <v>43</v>
      </c>
      <c r="C6" s="553" t="s">
        <v>15</v>
      </c>
      <c r="D6" s="553"/>
      <c r="E6" s="553"/>
      <c r="F6" s="553"/>
      <c r="G6" s="553"/>
      <c r="H6" s="553"/>
      <c r="I6" s="553"/>
      <c r="J6" s="553"/>
      <c r="K6" s="553"/>
      <c r="L6" s="553"/>
      <c r="M6" s="553"/>
      <c r="N6" s="553"/>
      <c r="O6" s="553"/>
      <c r="P6" s="553"/>
      <c r="Q6" s="553"/>
      <c r="R6" s="554"/>
      <c r="S6" s="316"/>
    </row>
    <row r="7" spans="1:19" customFormat="1" ht="15" thickBot="1">
      <c r="A7" s="549"/>
      <c r="B7" s="551"/>
      <c r="C7" s="555" t="s">
        <v>44</v>
      </c>
      <c r="D7" s="556"/>
      <c r="E7" s="555" t="s">
        <v>45</v>
      </c>
      <c r="F7" s="556"/>
      <c r="G7" s="555" t="s">
        <v>46</v>
      </c>
      <c r="H7" s="556"/>
      <c r="I7" s="555" t="s">
        <v>15</v>
      </c>
      <c r="J7" s="559"/>
      <c r="K7" s="559"/>
      <c r="L7" s="556"/>
      <c r="M7" s="555" t="s">
        <v>47</v>
      </c>
      <c r="N7" s="556"/>
      <c r="O7" s="555" t="s">
        <v>15</v>
      </c>
      <c r="P7" s="559"/>
      <c r="Q7" s="559"/>
      <c r="R7" s="560"/>
      <c r="S7" s="316"/>
    </row>
    <row r="8" spans="1:19" customFormat="1" ht="22" customHeight="1" thickBot="1">
      <c r="A8" s="549"/>
      <c r="B8" s="551"/>
      <c r="C8" s="557"/>
      <c r="D8" s="558"/>
      <c r="E8" s="557"/>
      <c r="F8" s="558"/>
      <c r="G8" s="557"/>
      <c r="H8" s="558"/>
      <c r="I8" s="555" t="s">
        <v>44</v>
      </c>
      <c r="J8" s="556"/>
      <c r="K8" s="555" t="s">
        <v>45</v>
      </c>
      <c r="L8" s="556"/>
      <c r="M8" s="557"/>
      <c r="N8" s="558"/>
      <c r="O8" s="555" t="s">
        <v>44</v>
      </c>
      <c r="P8" s="556"/>
      <c r="Q8" s="555" t="s">
        <v>45</v>
      </c>
      <c r="R8" s="560"/>
      <c r="S8" s="316"/>
    </row>
    <row r="9" spans="1:19" customFormat="1" ht="22" customHeight="1" thickBot="1">
      <c r="A9" s="549"/>
      <c r="B9" s="552"/>
      <c r="C9" s="557"/>
      <c r="D9" s="558"/>
      <c r="E9" s="557"/>
      <c r="F9" s="558"/>
      <c r="G9" s="557"/>
      <c r="H9" s="558"/>
      <c r="I9" s="557"/>
      <c r="J9" s="558"/>
      <c r="K9" s="557"/>
      <c r="L9" s="558"/>
      <c r="M9" s="557"/>
      <c r="N9" s="558"/>
      <c r="O9" s="557"/>
      <c r="P9" s="558"/>
      <c r="Q9" s="561"/>
      <c r="R9" s="562"/>
      <c r="S9" s="316"/>
    </row>
    <row r="10" spans="1:19" customFormat="1" ht="14.5" customHeight="1" thickBot="1">
      <c r="A10" s="549"/>
      <c r="B10" s="317" t="s">
        <v>2</v>
      </c>
      <c r="C10" s="318" t="s">
        <v>2</v>
      </c>
      <c r="D10" s="319" t="s">
        <v>19</v>
      </c>
      <c r="E10" s="320" t="s">
        <v>2</v>
      </c>
      <c r="F10" s="321" t="s">
        <v>19</v>
      </c>
      <c r="G10" s="320" t="s">
        <v>2</v>
      </c>
      <c r="H10" s="321" t="s">
        <v>19</v>
      </c>
      <c r="I10" s="320" t="s">
        <v>2</v>
      </c>
      <c r="J10" s="319" t="s">
        <v>19</v>
      </c>
      <c r="K10" s="318" t="s">
        <v>2</v>
      </c>
      <c r="L10" s="319" t="s">
        <v>19</v>
      </c>
      <c r="M10" s="320" t="s">
        <v>2</v>
      </c>
      <c r="N10" s="321" t="s">
        <v>19</v>
      </c>
      <c r="O10" s="320" t="s">
        <v>2</v>
      </c>
      <c r="P10" s="321" t="s">
        <v>19</v>
      </c>
      <c r="Q10" s="320" t="s">
        <v>2</v>
      </c>
      <c r="R10" s="322" t="s">
        <v>19</v>
      </c>
      <c r="S10" s="316"/>
    </row>
    <row r="11" spans="1:19" customFormat="1" ht="14.25" customHeight="1">
      <c r="A11" s="323" t="s">
        <v>20</v>
      </c>
      <c r="B11" s="39">
        <f>G11+M11</f>
        <v>480554</v>
      </c>
      <c r="C11" s="410">
        <f>I11+O11</f>
        <v>461397</v>
      </c>
      <c r="D11" s="431">
        <v>96.01355935024992</v>
      </c>
      <c r="E11" s="210">
        <f>K11+Q11</f>
        <v>19157</v>
      </c>
      <c r="F11" s="432">
        <v>3.9864406497500804</v>
      </c>
      <c r="G11" s="410">
        <v>102765</v>
      </c>
      <c r="H11" s="431">
        <f>G11/B11*100</f>
        <v>21.384693499585893</v>
      </c>
      <c r="I11" s="210">
        <v>85421</v>
      </c>
      <c r="J11" s="432">
        <f>I11/G11*100</f>
        <v>83.122658492677473</v>
      </c>
      <c r="K11" s="410">
        <v>17344</v>
      </c>
      <c r="L11" s="431">
        <f>K11/G11*100</f>
        <v>16.877341507322534</v>
      </c>
      <c r="M11" s="210">
        <v>377789</v>
      </c>
      <c r="N11" s="432">
        <f>M11/B11*100</f>
        <v>78.615306500414107</v>
      </c>
      <c r="O11" s="410">
        <v>375976</v>
      </c>
      <c r="P11" s="431">
        <f>O11/M11*100</f>
        <v>99.520102491073061</v>
      </c>
      <c r="Q11" s="27">
        <v>1813</v>
      </c>
      <c r="R11" s="129">
        <f>Q11/M11*100</f>
        <v>0.47989750892694066</v>
      </c>
      <c r="S11" s="316"/>
    </row>
    <row r="12" spans="1:19" customFormat="1" ht="14.25" customHeight="1">
      <c r="A12" s="324" t="s">
        <v>21</v>
      </c>
      <c r="B12" s="40">
        <f t="shared" ref="B12:B29" si="0">G12+M12</f>
        <v>560894</v>
      </c>
      <c r="C12" s="5">
        <f t="shared" ref="C12:C29" si="1">I12+O12</f>
        <v>549285</v>
      </c>
      <c r="D12" s="6">
        <v>97.930268464273112</v>
      </c>
      <c r="E12" s="28">
        <f t="shared" ref="E12:E29" si="2">K12+Q12</f>
        <v>11609</v>
      </c>
      <c r="F12" s="433">
        <v>2.0697315357268931</v>
      </c>
      <c r="G12" s="5">
        <v>125377</v>
      </c>
      <c r="H12" s="6">
        <f>G12/B12*100</f>
        <v>22.353064928489161</v>
      </c>
      <c r="I12" s="28">
        <v>115974</v>
      </c>
      <c r="J12" s="433">
        <f t="shared" ref="J12:J29" si="3">I12/G12*100</f>
        <v>92.500219338475148</v>
      </c>
      <c r="K12" s="5">
        <v>9403</v>
      </c>
      <c r="L12" s="6">
        <f t="shared" ref="L12:L29" si="4">K12/G12*100</f>
        <v>7.4997806615248406</v>
      </c>
      <c r="M12" s="28">
        <v>435517</v>
      </c>
      <c r="N12" s="433">
        <f t="shared" ref="N12:N29" si="5">M12/B12*100</f>
        <v>77.646935071510839</v>
      </c>
      <c r="O12" s="5">
        <v>433311</v>
      </c>
      <c r="P12" s="6">
        <f t="shared" ref="P12:P29" si="6">O12/M12*100</f>
        <v>99.49347557041402</v>
      </c>
      <c r="Q12" s="28">
        <v>2206</v>
      </c>
      <c r="R12" s="130">
        <f t="shared" ref="R12:R29" si="7">Q12/M12*100</f>
        <v>0.50652442958598631</v>
      </c>
      <c r="S12" s="316"/>
    </row>
    <row r="13" spans="1:19" customFormat="1" ht="14">
      <c r="A13" s="323" t="s">
        <v>41</v>
      </c>
      <c r="B13" s="39">
        <f t="shared" si="0"/>
        <v>176773</v>
      </c>
      <c r="C13" s="7">
        <f t="shared" si="1"/>
        <v>171686</v>
      </c>
      <c r="D13" s="8">
        <v>97.122298088508998</v>
      </c>
      <c r="E13" s="27">
        <f t="shared" si="2"/>
        <v>5087</v>
      </c>
      <c r="F13" s="434">
        <v>2.8777019114910081</v>
      </c>
      <c r="G13" s="7">
        <v>53231</v>
      </c>
      <c r="H13" s="8">
        <f t="shared" ref="H13:H29" si="8">G13/B13*100</f>
        <v>30.112630322504003</v>
      </c>
      <c r="I13" s="27">
        <v>49825</v>
      </c>
      <c r="J13" s="434">
        <f t="shared" si="3"/>
        <v>93.601472825984857</v>
      </c>
      <c r="K13" s="7">
        <v>3406</v>
      </c>
      <c r="L13" s="8">
        <f t="shared" si="4"/>
        <v>6.3985271740151406</v>
      </c>
      <c r="M13" s="27">
        <v>123542</v>
      </c>
      <c r="N13" s="434">
        <f t="shared" si="5"/>
        <v>69.887369677495997</v>
      </c>
      <c r="O13" s="7">
        <v>121861</v>
      </c>
      <c r="P13" s="8">
        <f t="shared" si="6"/>
        <v>98.639329135031005</v>
      </c>
      <c r="Q13" s="27">
        <v>1681</v>
      </c>
      <c r="R13" s="129">
        <f t="shared" si="7"/>
        <v>1.3606708649689985</v>
      </c>
      <c r="S13" s="316"/>
    </row>
    <row r="14" spans="1:19" customFormat="1" ht="14">
      <c r="A14" s="324" t="s">
        <v>23</v>
      </c>
      <c r="B14" s="40">
        <f t="shared" si="0"/>
        <v>115185</v>
      </c>
      <c r="C14" s="5">
        <f t="shared" si="1"/>
        <v>112228</v>
      </c>
      <c r="D14" s="6">
        <v>97.432825454703291</v>
      </c>
      <c r="E14" s="28">
        <f t="shared" si="2"/>
        <v>2957</v>
      </c>
      <c r="F14" s="433">
        <v>2.5671745452966963</v>
      </c>
      <c r="G14" s="5">
        <v>34278</v>
      </c>
      <c r="H14" s="6">
        <f t="shared" si="8"/>
        <v>29.759083213960153</v>
      </c>
      <c r="I14" s="28">
        <v>31816</v>
      </c>
      <c r="J14" s="433">
        <f t="shared" si="3"/>
        <v>92.817550615555163</v>
      </c>
      <c r="K14" s="5">
        <v>2462</v>
      </c>
      <c r="L14" s="6">
        <f t="shared" si="4"/>
        <v>7.1824493844448334</v>
      </c>
      <c r="M14" s="28">
        <v>80907</v>
      </c>
      <c r="N14" s="433">
        <f t="shared" si="5"/>
        <v>70.240916786039847</v>
      </c>
      <c r="O14" s="5">
        <v>80412</v>
      </c>
      <c r="P14" s="6">
        <f t="shared" si="6"/>
        <v>99.388186436278687</v>
      </c>
      <c r="Q14" s="28">
        <v>495</v>
      </c>
      <c r="R14" s="130">
        <f t="shared" si="7"/>
        <v>0.61181356372130968</v>
      </c>
      <c r="S14" s="316"/>
    </row>
    <row r="15" spans="1:19" customFormat="1" ht="14">
      <c r="A15" s="323" t="s">
        <v>24</v>
      </c>
      <c r="B15" s="39">
        <f t="shared" si="0"/>
        <v>28484</v>
      </c>
      <c r="C15" s="7">
        <f t="shared" si="1"/>
        <v>27553</v>
      </c>
      <c r="D15" s="8">
        <v>96.731498385058273</v>
      </c>
      <c r="E15" s="27">
        <f t="shared" si="2"/>
        <v>931</v>
      </c>
      <c r="F15" s="434">
        <v>3.2685016149417221</v>
      </c>
      <c r="G15" s="7">
        <v>6209</v>
      </c>
      <c r="H15" s="8">
        <f t="shared" si="8"/>
        <v>21.798202499648927</v>
      </c>
      <c r="I15" s="27">
        <v>5416</v>
      </c>
      <c r="J15" s="434">
        <f t="shared" si="3"/>
        <v>87.22821710420358</v>
      </c>
      <c r="K15" s="7">
        <v>793</v>
      </c>
      <c r="L15" s="8">
        <f t="shared" si="4"/>
        <v>12.771782895796424</v>
      </c>
      <c r="M15" s="27">
        <v>22275</v>
      </c>
      <c r="N15" s="434">
        <f t="shared" si="5"/>
        <v>78.201797500351077</v>
      </c>
      <c r="O15" s="7">
        <v>22137</v>
      </c>
      <c r="P15" s="8">
        <f t="shared" si="6"/>
        <v>99.380471380471377</v>
      </c>
      <c r="Q15" s="27">
        <v>138</v>
      </c>
      <c r="R15" s="129">
        <f t="shared" si="7"/>
        <v>0.6195286195286196</v>
      </c>
      <c r="S15" s="316"/>
    </row>
    <row r="16" spans="1:19" customFormat="1" ht="14">
      <c r="A16" s="324" t="s">
        <v>25</v>
      </c>
      <c r="B16" s="40">
        <f t="shared" si="0"/>
        <v>87058</v>
      </c>
      <c r="C16" s="5">
        <f t="shared" si="1"/>
        <v>84750</v>
      </c>
      <c r="D16" s="6">
        <v>97.348893840887683</v>
      </c>
      <c r="E16" s="28">
        <f t="shared" si="2"/>
        <v>2308</v>
      </c>
      <c r="F16" s="433">
        <v>2.6511061591123162</v>
      </c>
      <c r="G16" s="5">
        <v>29301</v>
      </c>
      <c r="H16" s="6">
        <f t="shared" si="8"/>
        <v>33.656872429874333</v>
      </c>
      <c r="I16" s="28">
        <v>27685</v>
      </c>
      <c r="J16" s="433">
        <f t="shared" si="3"/>
        <v>94.484829869287736</v>
      </c>
      <c r="K16" s="5">
        <v>1616</v>
      </c>
      <c r="L16" s="6">
        <f t="shared" si="4"/>
        <v>5.5151701307122627</v>
      </c>
      <c r="M16" s="28">
        <v>57757</v>
      </c>
      <c r="N16" s="433">
        <f t="shared" si="5"/>
        <v>66.34312757012566</v>
      </c>
      <c r="O16" s="5">
        <v>57065</v>
      </c>
      <c r="P16" s="6">
        <f t="shared" si="6"/>
        <v>98.801876828782653</v>
      </c>
      <c r="Q16" s="28">
        <v>692</v>
      </c>
      <c r="R16" s="130">
        <f t="shared" si="7"/>
        <v>1.1981231712173417</v>
      </c>
      <c r="S16" s="316"/>
    </row>
    <row r="17" spans="1:19" customFormat="1" ht="14">
      <c r="A17" s="323" t="s">
        <v>26</v>
      </c>
      <c r="B17" s="39">
        <f t="shared" si="0"/>
        <v>268906</v>
      </c>
      <c r="C17" s="7">
        <f t="shared" si="1"/>
        <v>258282</v>
      </c>
      <c r="D17" s="8">
        <v>96.04917703584151</v>
      </c>
      <c r="E17" s="27">
        <f t="shared" si="2"/>
        <v>10624</v>
      </c>
      <c r="F17" s="434">
        <v>3.9508229641584789</v>
      </c>
      <c r="G17" s="7">
        <v>60377</v>
      </c>
      <c r="H17" s="8">
        <f t="shared" si="8"/>
        <v>22.452827382059159</v>
      </c>
      <c r="I17" s="27">
        <v>50551</v>
      </c>
      <c r="J17" s="434">
        <f t="shared" si="3"/>
        <v>83.725590870695797</v>
      </c>
      <c r="K17" s="7">
        <v>9826</v>
      </c>
      <c r="L17" s="8">
        <f t="shared" si="4"/>
        <v>16.274409129304203</v>
      </c>
      <c r="M17" s="27">
        <v>208529</v>
      </c>
      <c r="N17" s="434">
        <f t="shared" si="5"/>
        <v>77.547172617940845</v>
      </c>
      <c r="O17" s="7">
        <v>207731</v>
      </c>
      <c r="P17" s="8">
        <f t="shared" si="6"/>
        <v>99.617319413606737</v>
      </c>
      <c r="Q17" s="27">
        <v>798</v>
      </c>
      <c r="R17" s="129">
        <f t="shared" si="7"/>
        <v>0.38268058639325947</v>
      </c>
      <c r="S17" s="316"/>
    </row>
    <row r="18" spans="1:19" customFormat="1" ht="14">
      <c r="A18" s="324" t="s">
        <v>27</v>
      </c>
      <c r="B18" s="40">
        <f t="shared" si="0"/>
        <v>71400</v>
      </c>
      <c r="C18" s="5">
        <f t="shared" si="1"/>
        <v>68821</v>
      </c>
      <c r="D18" s="6">
        <v>96.38795518207283</v>
      </c>
      <c r="E18" s="28">
        <f t="shared" si="2"/>
        <v>2579</v>
      </c>
      <c r="F18" s="433">
        <v>3.6120448179271709</v>
      </c>
      <c r="G18" s="5">
        <v>21481</v>
      </c>
      <c r="H18" s="6">
        <f t="shared" si="8"/>
        <v>30.085434173669469</v>
      </c>
      <c r="I18" s="28">
        <v>19368</v>
      </c>
      <c r="J18" s="433">
        <f t="shared" si="3"/>
        <v>90.163400214142726</v>
      </c>
      <c r="K18" s="5">
        <v>2113</v>
      </c>
      <c r="L18" s="6">
        <f t="shared" si="4"/>
        <v>9.8365997858572705</v>
      </c>
      <c r="M18" s="28">
        <v>49919</v>
      </c>
      <c r="N18" s="433">
        <f t="shared" si="5"/>
        <v>69.914565826330531</v>
      </c>
      <c r="O18" s="5">
        <v>49453</v>
      </c>
      <c r="P18" s="6">
        <f t="shared" si="6"/>
        <v>99.066487710090342</v>
      </c>
      <c r="Q18" s="28">
        <v>466</v>
      </c>
      <c r="R18" s="130">
        <f t="shared" si="7"/>
        <v>0.93351228990965363</v>
      </c>
      <c r="S18" s="316"/>
    </row>
    <row r="19" spans="1:19" customFormat="1" ht="14">
      <c r="A19" s="323" t="s">
        <v>28</v>
      </c>
      <c r="B19" s="39">
        <f t="shared" si="0"/>
        <v>341763</v>
      </c>
      <c r="C19" s="7">
        <f t="shared" si="1"/>
        <v>322808</v>
      </c>
      <c r="D19" s="8">
        <v>94.453758891395495</v>
      </c>
      <c r="E19" s="27">
        <f t="shared" si="2"/>
        <v>18955</v>
      </c>
      <c r="F19" s="434">
        <v>5.5462411086045007</v>
      </c>
      <c r="G19" s="7">
        <v>79908</v>
      </c>
      <c r="H19" s="8">
        <f t="shared" si="8"/>
        <v>23.381114983190106</v>
      </c>
      <c r="I19" s="27">
        <v>64043</v>
      </c>
      <c r="J19" s="434">
        <f t="shared" si="3"/>
        <v>80.145917805476302</v>
      </c>
      <c r="K19" s="7">
        <v>15865</v>
      </c>
      <c r="L19" s="8">
        <f t="shared" si="4"/>
        <v>19.854082194523702</v>
      </c>
      <c r="M19" s="27">
        <v>261855</v>
      </c>
      <c r="N19" s="434">
        <f t="shared" si="5"/>
        <v>76.618885016809884</v>
      </c>
      <c r="O19" s="7">
        <v>258765</v>
      </c>
      <c r="P19" s="8">
        <f t="shared" si="6"/>
        <v>98.819957610127744</v>
      </c>
      <c r="Q19" s="27">
        <v>3090</v>
      </c>
      <c r="R19" s="129">
        <f t="shared" si="7"/>
        <v>1.1800423898722574</v>
      </c>
      <c r="S19" s="316"/>
    </row>
    <row r="20" spans="1:19" customFormat="1" ht="14">
      <c r="A20" s="324" t="s">
        <v>29</v>
      </c>
      <c r="B20" s="40">
        <f t="shared" si="0"/>
        <v>720227</v>
      </c>
      <c r="C20" s="5">
        <f t="shared" si="1"/>
        <v>659195</v>
      </c>
      <c r="D20" s="6">
        <v>91.526004995647199</v>
      </c>
      <c r="E20" s="28">
        <f t="shared" si="2"/>
        <v>61032</v>
      </c>
      <c r="F20" s="433">
        <v>8.4739950043527941</v>
      </c>
      <c r="G20" s="5">
        <v>161026</v>
      </c>
      <c r="H20" s="6">
        <f t="shared" si="8"/>
        <v>22.35767334465384</v>
      </c>
      <c r="I20" s="28">
        <v>106486</v>
      </c>
      <c r="J20" s="433">
        <f t="shared" si="3"/>
        <v>66.129693341447975</v>
      </c>
      <c r="K20" s="5">
        <v>54540</v>
      </c>
      <c r="L20" s="6">
        <f t="shared" si="4"/>
        <v>33.870306658552032</v>
      </c>
      <c r="M20" s="28">
        <v>559201</v>
      </c>
      <c r="N20" s="433">
        <f t="shared" si="5"/>
        <v>77.642326655346167</v>
      </c>
      <c r="O20" s="5">
        <v>552709</v>
      </c>
      <c r="P20" s="6">
        <f t="shared" si="6"/>
        <v>98.839057870068189</v>
      </c>
      <c r="Q20" s="28">
        <v>6492</v>
      </c>
      <c r="R20" s="130">
        <f t="shared" si="7"/>
        <v>1.1609421299318134</v>
      </c>
      <c r="S20" s="316"/>
    </row>
    <row r="21" spans="1:19" customFormat="1" ht="14">
      <c r="A21" s="323" t="s">
        <v>30</v>
      </c>
      <c r="B21" s="39">
        <f t="shared" si="0"/>
        <v>168129</v>
      </c>
      <c r="C21" s="7">
        <f t="shared" si="1"/>
        <v>164239</v>
      </c>
      <c r="D21" s="8">
        <v>97.686300400287877</v>
      </c>
      <c r="E21" s="27">
        <f t="shared" si="2"/>
        <v>3890</v>
      </c>
      <c r="F21" s="434">
        <v>2.3136995997121259</v>
      </c>
      <c r="G21" s="7">
        <v>36742</v>
      </c>
      <c r="H21" s="8">
        <f t="shared" si="8"/>
        <v>21.853457761599724</v>
      </c>
      <c r="I21" s="27">
        <v>33419</v>
      </c>
      <c r="J21" s="434">
        <f t="shared" si="3"/>
        <v>90.955854335637682</v>
      </c>
      <c r="K21" s="7">
        <v>3323</v>
      </c>
      <c r="L21" s="8">
        <f t="shared" si="4"/>
        <v>9.0441456643623095</v>
      </c>
      <c r="M21" s="27">
        <v>131387</v>
      </c>
      <c r="N21" s="434">
        <f t="shared" si="5"/>
        <v>78.146542238400272</v>
      </c>
      <c r="O21" s="7">
        <v>130820</v>
      </c>
      <c r="P21" s="8">
        <f t="shared" si="6"/>
        <v>99.568450455524513</v>
      </c>
      <c r="Q21" s="27">
        <v>567</v>
      </c>
      <c r="R21" s="129">
        <f t="shared" si="7"/>
        <v>0.43154954447548083</v>
      </c>
      <c r="S21" s="316"/>
    </row>
    <row r="22" spans="1:19" customFormat="1" ht="14">
      <c r="A22" s="324" t="s">
        <v>31</v>
      </c>
      <c r="B22" s="40">
        <f t="shared" si="0"/>
        <v>36665</v>
      </c>
      <c r="C22" s="5">
        <f t="shared" si="1"/>
        <v>35521</v>
      </c>
      <c r="D22" s="6">
        <v>96.879858175371609</v>
      </c>
      <c r="E22" s="28">
        <f t="shared" si="2"/>
        <v>1144</v>
      </c>
      <c r="F22" s="433">
        <v>3.1201418246283921</v>
      </c>
      <c r="G22" s="5">
        <v>8363</v>
      </c>
      <c r="H22" s="6">
        <f t="shared" si="8"/>
        <v>22.809218600845494</v>
      </c>
      <c r="I22" s="28">
        <v>7379</v>
      </c>
      <c r="J22" s="433">
        <f t="shared" si="3"/>
        <v>88.233887360994856</v>
      </c>
      <c r="K22" s="5">
        <v>984</v>
      </c>
      <c r="L22" s="6">
        <f t="shared" si="4"/>
        <v>11.766112639005142</v>
      </c>
      <c r="M22" s="28">
        <v>28302</v>
      </c>
      <c r="N22" s="433">
        <f t="shared" si="5"/>
        <v>77.190781399154503</v>
      </c>
      <c r="O22" s="5">
        <v>28142</v>
      </c>
      <c r="P22" s="6">
        <f t="shared" si="6"/>
        <v>99.434668927990955</v>
      </c>
      <c r="Q22" s="28">
        <v>160</v>
      </c>
      <c r="R22" s="130">
        <f t="shared" si="7"/>
        <v>0.56533107200904531</v>
      </c>
      <c r="S22" s="316"/>
    </row>
    <row r="23" spans="1:19" customFormat="1" ht="14">
      <c r="A23" s="323" t="s">
        <v>32</v>
      </c>
      <c r="B23" s="39">
        <f t="shared" si="0"/>
        <v>187236</v>
      </c>
      <c r="C23" s="7">
        <f t="shared" si="1"/>
        <v>181679</v>
      </c>
      <c r="D23" s="8">
        <v>97.032087846354329</v>
      </c>
      <c r="E23" s="27">
        <f t="shared" si="2"/>
        <v>5557</v>
      </c>
      <c r="F23" s="434">
        <v>2.9679121536456665</v>
      </c>
      <c r="G23" s="7">
        <v>53288</v>
      </c>
      <c r="H23" s="8">
        <f t="shared" si="8"/>
        <v>28.460338823730481</v>
      </c>
      <c r="I23" s="27">
        <v>47967</v>
      </c>
      <c r="J23" s="434">
        <f t="shared" si="3"/>
        <v>90.014637441825556</v>
      </c>
      <c r="K23" s="7">
        <v>5321</v>
      </c>
      <c r="L23" s="8">
        <f t="shared" si="4"/>
        <v>9.9853625581744492</v>
      </c>
      <c r="M23" s="27">
        <v>133948</v>
      </c>
      <c r="N23" s="434">
        <f t="shared" si="5"/>
        <v>71.539661176269519</v>
      </c>
      <c r="O23" s="7">
        <v>133712</v>
      </c>
      <c r="P23" s="8">
        <f t="shared" si="6"/>
        <v>99.823812225639799</v>
      </c>
      <c r="Q23" s="27">
        <v>236</v>
      </c>
      <c r="R23" s="129">
        <f t="shared" si="7"/>
        <v>0.1761877743601995</v>
      </c>
      <c r="S23" s="316"/>
    </row>
    <row r="24" spans="1:19" customFormat="1" ht="14">
      <c r="A24" s="324" t="s">
        <v>33</v>
      </c>
      <c r="B24" s="40">
        <f t="shared" si="0"/>
        <v>93600</v>
      </c>
      <c r="C24" s="5">
        <f t="shared" si="1"/>
        <v>92852</v>
      </c>
      <c r="D24" s="6">
        <v>99.200854700854705</v>
      </c>
      <c r="E24" s="28">
        <f t="shared" si="2"/>
        <v>748</v>
      </c>
      <c r="F24" s="433">
        <v>0.79914529914529919</v>
      </c>
      <c r="G24" s="5">
        <v>28651</v>
      </c>
      <c r="H24" s="6">
        <f t="shared" si="8"/>
        <v>30.610042735042736</v>
      </c>
      <c r="I24" s="28">
        <v>28075</v>
      </c>
      <c r="J24" s="433">
        <f t="shared" si="3"/>
        <v>97.989598966877239</v>
      </c>
      <c r="K24" s="5">
        <v>576</v>
      </c>
      <c r="L24" s="6">
        <f t="shared" si="4"/>
        <v>2.0104010331227529</v>
      </c>
      <c r="M24" s="28">
        <v>64949</v>
      </c>
      <c r="N24" s="433">
        <f t="shared" si="5"/>
        <v>69.389957264957275</v>
      </c>
      <c r="O24" s="5">
        <v>64777</v>
      </c>
      <c r="P24" s="6">
        <f t="shared" si="6"/>
        <v>99.735176831052058</v>
      </c>
      <c r="Q24" s="28">
        <v>172</v>
      </c>
      <c r="R24" s="130">
        <f t="shared" si="7"/>
        <v>0.26482316894794378</v>
      </c>
      <c r="S24" s="316"/>
    </row>
    <row r="25" spans="1:19" customFormat="1" ht="14">
      <c r="A25" s="323" t="s">
        <v>34</v>
      </c>
      <c r="B25" s="39">
        <f t="shared" si="0"/>
        <v>120313</v>
      </c>
      <c r="C25" s="7">
        <f t="shared" si="1"/>
        <v>112123</v>
      </c>
      <c r="D25" s="8">
        <v>93.192755562574277</v>
      </c>
      <c r="E25" s="27">
        <f t="shared" si="2"/>
        <v>8190</v>
      </c>
      <c r="F25" s="434">
        <v>6.8072444374257151</v>
      </c>
      <c r="G25" s="7">
        <v>29380</v>
      </c>
      <c r="H25" s="8">
        <f t="shared" si="8"/>
        <v>24.419638775527165</v>
      </c>
      <c r="I25" s="27">
        <v>22730</v>
      </c>
      <c r="J25" s="434">
        <f t="shared" si="3"/>
        <v>77.365554799183116</v>
      </c>
      <c r="K25" s="7">
        <v>6650</v>
      </c>
      <c r="L25" s="8">
        <f t="shared" si="4"/>
        <v>22.634445200816884</v>
      </c>
      <c r="M25" s="27">
        <v>90933</v>
      </c>
      <c r="N25" s="434">
        <f t="shared" si="5"/>
        <v>75.580361224472838</v>
      </c>
      <c r="O25" s="7">
        <v>89393</v>
      </c>
      <c r="P25" s="8">
        <f t="shared" si="6"/>
        <v>98.306445404858522</v>
      </c>
      <c r="Q25" s="27">
        <v>1540</v>
      </c>
      <c r="R25" s="129">
        <f t="shared" si="7"/>
        <v>1.6935545951414777</v>
      </c>
      <c r="S25" s="316"/>
    </row>
    <row r="26" spans="1:19" customFormat="1" thickBot="1">
      <c r="A26" s="219" t="s">
        <v>35</v>
      </c>
      <c r="B26" s="161">
        <f t="shared" si="0"/>
        <v>90322</v>
      </c>
      <c r="C26" s="10">
        <f t="shared" si="1"/>
        <v>89498</v>
      </c>
      <c r="D26" s="11">
        <v>99.087708420982707</v>
      </c>
      <c r="E26" s="131">
        <f t="shared" si="2"/>
        <v>824</v>
      </c>
      <c r="F26" s="435">
        <v>0.91229157901729363</v>
      </c>
      <c r="G26" s="10">
        <v>26207</v>
      </c>
      <c r="H26" s="11">
        <f t="shared" si="8"/>
        <v>29.015079382653177</v>
      </c>
      <c r="I26" s="131">
        <v>25396</v>
      </c>
      <c r="J26" s="435">
        <f t="shared" si="3"/>
        <v>96.905406952340982</v>
      </c>
      <c r="K26" s="10">
        <v>811</v>
      </c>
      <c r="L26" s="11">
        <f t="shared" si="4"/>
        <v>3.0945930476590227</v>
      </c>
      <c r="M26" s="131">
        <v>64115</v>
      </c>
      <c r="N26" s="435">
        <f t="shared" si="5"/>
        <v>70.98492061734683</v>
      </c>
      <c r="O26" s="10">
        <v>64102</v>
      </c>
      <c r="P26" s="11">
        <f t="shared" si="6"/>
        <v>99.979723933556883</v>
      </c>
      <c r="Q26" s="131">
        <v>13</v>
      </c>
      <c r="R26" s="423">
        <f t="shared" si="7"/>
        <v>2.0276066443110037E-2</v>
      </c>
      <c r="S26" s="316"/>
    </row>
    <row r="27" spans="1:19" customFormat="1" ht="14">
      <c r="A27" s="325" t="s">
        <v>36</v>
      </c>
      <c r="B27" s="436">
        <f t="shared" si="0"/>
        <v>2812993</v>
      </c>
      <c r="C27" s="437">
        <f t="shared" si="1"/>
        <v>2675153</v>
      </c>
      <c r="D27" s="14">
        <v>95.09988115860935</v>
      </c>
      <c r="E27" s="438">
        <f t="shared" si="2"/>
        <v>137840</v>
      </c>
      <c r="F27" s="439">
        <v>4.9001188413906469</v>
      </c>
      <c r="G27" s="437">
        <v>639448</v>
      </c>
      <c r="H27" s="14">
        <f t="shared" si="8"/>
        <v>22.731944231642238</v>
      </c>
      <c r="I27" s="438">
        <v>519104</v>
      </c>
      <c r="J27" s="439">
        <f t="shared" si="3"/>
        <v>81.180017765322589</v>
      </c>
      <c r="K27" s="437">
        <v>120344</v>
      </c>
      <c r="L27" s="14">
        <f t="shared" si="4"/>
        <v>18.819982234677411</v>
      </c>
      <c r="M27" s="438">
        <v>2173545</v>
      </c>
      <c r="N27" s="439">
        <f t="shared" si="5"/>
        <v>77.268055768357755</v>
      </c>
      <c r="O27" s="437">
        <v>2156049</v>
      </c>
      <c r="P27" s="14">
        <f t="shared" si="6"/>
        <v>99.195047721579272</v>
      </c>
      <c r="Q27" s="438">
        <v>17496</v>
      </c>
      <c r="R27" s="440">
        <f t="shared" si="7"/>
        <v>0.80495227842073658</v>
      </c>
      <c r="S27" s="316"/>
    </row>
    <row r="28" spans="1:19" customFormat="1" ht="14">
      <c r="A28" s="326" t="s">
        <v>37</v>
      </c>
      <c r="B28" s="441">
        <f t="shared" si="0"/>
        <v>734516</v>
      </c>
      <c r="C28" s="442">
        <f t="shared" si="1"/>
        <v>716764</v>
      </c>
      <c r="D28" s="17">
        <v>97.583170414259186</v>
      </c>
      <c r="E28" s="443">
        <f t="shared" si="2"/>
        <v>17752</v>
      </c>
      <c r="F28" s="444">
        <v>2.4168295857408144</v>
      </c>
      <c r="G28" s="442">
        <v>217136</v>
      </c>
      <c r="H28" s="17">
        <f t="shared" si="8"/>
        <v>29.561779457493099</v>
      </c>
      <c r="I28" s="443">
        <v>202447</v>
      </c>
      <c r="J28" s="444">
        <f t="shared" si="3"/>
        <v>93.235115319431145</v>
      </c>
      <c r="K28" s="442">
        <v>14689</v>
      </c>
      <c r="L28" s="17">
        <f t="shared" si="4"/>
        <v>6.7648846805688594</v>
      </c>
      <c r="M28" s="443">
        <v>517380</v>
      </c>
      <c r="N28" s="444">
        <f t="shared" si="5"/>
        <v>70.438220542506897</v>
      </c>
      <c r="O28" s="442">
        <v>514317</v>
      </c>
      <c r="P28" s="17">
        <f t="shared" si="6"/>
        <v>99.407978661718658</v>
      </c>
      <c r="Q28" s="443">
        <v>3063</v>
      </c>
      <c r="R28" s="445">
        <f t="shared" si="7"/>
        <v>0.59202133828134051</v>
      </c>
      <c r="S28" s="316"/>
    </row>
    <row r="29" spans="1:19" customFormat="1" ht="14">
      <c r="A29" s="177" t="s">
        <v>38</v>
      </c>
      <c r="B29" s="446">
        <f t="shared" si="0"/>
        <v>3547509</v>
      </c>
      <c r="C29" s="447">
        <f t="shared" si="1"/>
        <v>3391917</v>
      </c>
      <c r="D29" s="448">
        <v>95.614049182116247</v>
      </c>
      <c r="E29" s="449">
        <f t="shared" si="2"/>
        <v>155592</v>
      </c>
      <c r="F29" s="450">
        <v>4.3859508178837601</v>
      </c>
      <c r="G29" s="447">
        <v>856584</v>
      </c>
      <c r="H29" s="448">
        <f t="shared" si="8"/>
        <v>24.146069819696017</v>
      </c>
      <c r="I29" s="449">
        <v>721551</v>
      </c>
      <c r="J29" s="450">
        <f t="shared" si="3"/>
        <v>84.23587178840603</v>
      </c>
      <c r="K29" s="447">
        <v>135033</v>
      </c>
      <c r="L29" s="448">
        <f t="shared" si="4"/>
        <v>15.764128211593958</v>
      </c>
      <c r="M29" s="449">
        <v>2690925</v>
      </c>
      <c r="N29" s="450">
        <f t="shared" si="5"/>
        <v>75.85393018030399</v>
      </c>
      <c r="O29" s="447">
        <v>2670366</v>
      </c>
      <c r="P29" s="448">
        <f t="shared" si="6"/>
        <v>99.235987625073165</v>
      </c>
      <c r="Q29" s="449">
        <v>20559</v>
      </c>
      <c r="R29" s="451">
        <f t="shared" si="7"/>
        <v>0.76401237492683738</v>
      </c>
      <c r="S29" s="327"/>
    </row>
    <row r="30" spans="1:19" customFormat="1" ht="15" customHeight="1">
      <c r="A30" s="545" t="s">
        <v>103</v>
      </c>
      <c r="B30" s="545"/>
      <c r="C30" s="545"/>
      <c r="D30" s="545"/>
      <c r="E30" s="545"/>
      <c r="F30" s="545"/>
      <c r="G30" s="545"/>
      <c r="H30" s="545"/>
      <c r="I30" s="545"/>
      <c r="J30" s="545"/>
      <c r="K30" s="545"/>
      <c r="L30" s="545"/>
      <c r="M30" s="545"/>
      <c r="N30" s="545"/>
      <c r="O30" s="545"/>
      <c r="P30" s="545"/>
      <c r="Q30" s="545"/>
      <c r="R30" s="545"/>
    </row>
    <row r="31" spans="1:19" customFormat="1" ht="14">
      <c r="A31" s="544" t="s">
        <v>116</v>
      </c>
      <c r="B31" s="544"/>
      <c r="C31" s="544"/>
      <c r="D31" s="544"/>
      <c r="E31" s="544"/>
      <c r="F31" s="544"/>
      <c r="G31" s="544"/>
      <c r="H31" s="544"/>
      <c r="I31" s="544"/>
      <c r="J31" s="544"/>
      <c r="K31" s="544"/>
      <c r="L31" s="544"/>
      <c r="M31" s="544"/>
      <c r="N31" s="544"/>
      <c r="O31" s="544"/>
      <c r="P31" s="544"/>
      <c r="Q31" s="544"/>
      <c r="R31" s="544"/>
    </row>
    <row r="32" spans="1:19" s="98" customFormat="1" ht="15" customHeight="1">
      <c r="A32" s="99"/>
      <c r="B32" s="97"/>
      <c r="C32" s="97"/>
      <c r="D32" s="97"/>
      <c r="E32" s="97"/>
      <c r="F32" s="97"/>
      <c r="G32" s="97"/>
      <c r="H32" s="97"/>
      <c r="I32" s="97"/>
      <c r="J32" s="97"/>
      <c r="K32" s="97"/>
      <c r="L32" s="97"/>
      <c r="M32" s="97"/>
      <c r="N32" s="97"/>
      <c r="O32" s="97"/>
      <c r="P32" s="97"/>
      <c r="Q32" s="97"/>
      <c r="R32" s="97"/>
    </row>
    <row r="33" spans="1:18" ht="23.5">
      <c r="A33" s="507">
        <v>2022</v>
      </c>
      <c r="B33" s="507"/>
      <c r="C33" s="507"/>
      <c r="D33" s="507"/>
      <c r="E33" s="507"/>
      <c r="F33" s="507"/>
      <c r="G33" s="507"/>
      <c r="H33" s="507"/>
      <c r="I33" s="507"/>
      <c r="J33" s="507"/>
      <c r="K33" s="507"/>
      <c r="L33" s="507"/>
      <c r="M33" s="507"/>
      <c r="N33" s="507"/>
      <c r="O33" s="507"/>
      <c r="P33" s="507"/>
      <c r="Q33" s="507"/>
      <c r="R33" s="507"/>
    </row>
    <row r="34" spans="1:18" s="98" customFormat="1" ht="14.25" customHeight="1">
      <c r="A34" s="99"/>
      <c r="B34" s="97"/>
      <c r="C34" s="97"/>
      <c r="D34" s="97"/>
      <c r="E34" s="97"/>
      <c r="F34" s="97"/>
      <c r="G34" s="97"/>
      <c r="H34" s="97"/>
      <c r="I34" s="97"/>
      <c r="J34" s="97"/>
      <c r="K34" s="97"/>
      <c r="L34" s="97"/>
      <c r="M34" s="97"/>
      <c r="N34" s="97"/>
      <c r="O34" s="97"/>
      <c r="P34" s="97"/>
      <c r="Q34" s="97"/>
      <c r="R34" s="97"/>
    </row>
    <row r="35" spans="1:18" ht="16.5">
      <c r="A35" s="564" t="s">
        <v>104</v>
      </c>
      <c r="B35" s="564"/>
      <c r="C35" s="564"/>
      <c r="D35" s="564"/>
      <c r="E35" s="564"/>
      <c r="F35" s="564"/>
      <c r="G35" s="564"/>
      <c r="H35" s="564"/>
      <c r="I35" s="564"/>
      <c r="J35" s="564"/>
      <c r="K35" s="564"/>
      <c r="L35" s="564"/>
      <c r="M35" s="564"/>
      <c r="N35" s="564"/>
      <c r="O35" s="564"/>
      <c r="P35" s="564"/>
      <c r="Q35" s="564"/>
      <c r="R35" s="564"/>
    </row>
    <row r="36" spans="1:18" ht="15" customHeight="1">
      <c r="A36" s="565" t="s">
        <v>13</v>
      </c>
      <c r="B36" s="584" t="s">
        <v>43</v>
      </c>
      <c r="C36" s="572" t="s">
        <v>15</v>
      </c>
      <c r="D36" s="572"/>
      <c r="E36" s="572"/>
      <c r="F36" s="572"/>
      <c r="G36" s="581"/>
      <c r="H36" s="581"/>
      <c r="I36" s="581"/>
      <c r="J36" s="581"/>
      <c r="K36" s="581"/>
      <c r="L36" s="581"/>
      <c r="M36" s="572"/>
      <c r="N36" s="572"/>
      <c r="O36" s="572"/>
      <c r="P36" s="572"/>
      <c r="Q36" s="572"/>
      <c r="R36" s="573"/>
    </row>
    <row r="37" spans="1:18" ht="15" customHeight="1">
      <c r="A37" s="566"/>
      <c r="B37" s="569"/>
      <c r="C37" s="585" t="s">
        <v>44</v>
      </c>
      <c r="D37" s="575"/>
      <c r="E37" s="568" t="s">
        <v>45</v>
      </c>
      <c r="F37" s="578"/>
      <c r="G37" s="581" t="s">
        <v>46</v>
      </c>
      <c r="H37" s="581"/>
      <c r="I37" s="571" t="s">
        <v>15</v>
      </c>
      <c r="J37" s="572"/>
      <c r="K37" s="572"/>
      <c r="L37" s="587"/>
      <c r="M37" s="568" t="s">
        <v>47</v>
      </c>
      <c r="N37" s="578"/>
      <c r="O37" s="572" t="s">
        <v>15</v>
      </c>
      <c r="P37" s="572"/>
      <c r="Q37" s="572"/>
      <c r="R37" s="573"/>
    </row>
    <row r="38" spans="1:18" ht="15" customHeight="1">
      <c r="A38" s="566"/>
      <c r="B38" s="569"/>
      <c r="C38" s="585"/>
      <c r="D38" s="575"/>
      <c r="E38" s="574"/>
      <c r="F38" s="575"/>
      <c r="G38" s="582"/>
      <c r="H38" s="582"/>
      <c r="I38" s="568" t="s">
        <v>44</v>
      </c>
      <c r="J38" s="578"/>
      <c r="K38" s="574" t="s">
        <v>45</v>
      </c>
      <c r="L38" s="582"/>
      <c r="M38" s="574"/>
      <c r="N38" s="575"/>
      <c r="O38" s="581" t="s">
        <v>44</v>
      </c>
      <c r="P38" s="578"/>
      <c r="Q38" s="574" t="s">
        <v>45</v>
      </c>
      <c r="R38" s="575"/>
    </row>
    <row r="39" spans="1:18" ht="27.75" customHeight="1">
      <c r="A39" s="566"/>
      <c r="B39" s="570"/>
      <c r="C39" s="583"/>
      <c r="D39" s="577"/>
      <c r="E39" s="576"/>
      <c r="F39" s="577"/>
      <c r="G39" s="586"/>
      <c r="H39" s="586"/>
      <c r="I39" s="576"/>
      <c r="J39" s="577"/>
      <c r="K39" s="576"/>
      <c r="L39" s="583"/>
      <c r="M39" s="576"/>
      <c r="N39" s="577"/>
      <c r="O39" s="583"/>
      <c r="P39" s="577"/>
      <c r="Q39" s="576"/>
      <c r="R39" s="577"/>
    </row>
    <row r="40" spans="1:18" ht="15" thickBot="1">
      <c r="A40" s="567"/>
      <c r="B40" s="20" t="s">
        <v>2</v>
      </c>
      <c r="C40" s="23" t="s">
        <v>2</v>
      </c>
      <c r="D40" s="22" t="s">
        <v>19</v>
      </c>
      <c r="E40" s="21" t="s">
        <v>2</v>
      </c>
      <c r="F40" s="22" t="s">
        <v>19</v>
      </c>
      <c r="G40" s="262" t="s">
        <v>2</v>
      </c>
      <c r="H40" s="263" t="s">
        <v>19</v>
      </c>
      <c r="I40" s="21" t="s">
        <v>2</v>
      </c>
      <c r="J40" s="22" t="s">
        <v>19</v>
      </c>
      <c r="K40" s="21" t="s">
        <v>2</v>
      </c>
      <c r="L40" s="22" t="s">
        <v>19</v>
      </c>
      <c r="M40" s="21" t="s">
        <v>2</v>
      </c>
      <c r="N40" s="22" t="s">
        <v>19</v>
      </c>
      <c r="O40" s="21" t="s">
        <v>2</v>
      </c>
      <c r="P40" s="22" t="s">
        <v>19</v>
      </c>
      <c r="Q40" s="21" t="s">
        <v>2</v>
      </c>
      <c r="R40" s="47" t="s">
        <v>19</v>
      </c>
    </row>
    <row r="41" spans="1:18">
      <c r="A41" s="48" t="s">
        <v>20</v>
      </c>
      <c r="B41" s="18">
        <v>464058</v>
      </c>
      <c r="C41" s="2">
        <v>446550</v>
      </c>
      <c r="D41" s="3">
        <v>96.22719573846372</v>
      </c>
      <c r="E41" s="2">
        <v>17508</v>
      </c>
      <c r="F41" s="3">
        <v>3.7728042615362738</v>
      </c>
      <c r="G41" s="39">
        <v>99058</v>
      </c>
      <c r="H41" s="3">
        <v>21.34603864172151</v>
      </c>
      <c r="I41" s="2">
        <v>83087</v>
      </c>
      <c r="J41" s="3">
        <v>83.877122493892458</v>
      </c>
      <c r="K41" s="39">
        <v>15971</v>
      </c>
      <c r="L41" s="3">
        <v>16.122877506107532</v>
      </c>
      <c r="M41" s="39">
        <v>365000</v>
      </c>
      <c r="N41" s="3">
        <v>78.653961358278494</v>
      </c>
      <c r="O41" s="39">
        <v>363463</v>
      </c>
      <c r="P41" s="3">
        <v>99.578904109589033</v>
      </c>
      <c r="Q41" s="2">
        <v>1537</v>
      </c>
      <c r="R41" s="49">
        <v>0.42109589041095891</v>
      </c>
    </row>
    <row r="42" spans="1:18">
      <c r="A42" s="50" t="s">
        <v>21</v>
      </c>
      <c r="B42" s="19">
        <v>547792</v>
      </c>
      <c r="C42" s="5">
        <v>536836</v>
      </c>
      <c r="D42" s="6">
        <v>97.999970791833405</v>
      </c>
      <c r="E42" s="5">
        <v>10956</v>
      </c>
      <c r="F42" s="6">
        <v>2.0000292081666036</v>
      </c>
      <c r="G42" s="5">
        <v>120208</v>
      </c>
      <c r="H42" s="6">
        <v>21.944095569121128</v>
      </c>
      <c r="I42" s="5">
        <v>111322</v>
      </c>
      <c r="J42" s="6">
        <v>92.607813123918532</v>
      </c>
      <c r="K42" s="5">
        <v>8886</v>
      </c>
      <c r="L42" s="6">
        <v>7.3921868760814595</v>
      </c>
      <c r="M42" s="5">
        <v>427584</v>
      </c>
      <c r="N42" s="6">
        <v>78.055904430878869</v>
      </c>
      <c r="O42" s="5">
        <v>425514</v>
      </c>
      <c r="P42" s="6">
        <v>99.515884598114056</v>
      </c>
      <c r="Q42" s="5">
        <v>2070</v>
      </c>
      <c r="R42" s="51">
        <v>0.48411540188594526</v>
      </c>
    </row>
    <row r="43" spans="1:18">
      <c r="A43" s="48" t="s">
        <v>41</v>
      </c>
      <c r="B43" s="1">
        <v>175905</v>
      </c>
      <c r="C43" s="7">
        <v>170687</v>
      </c>
      <c r="D43" s="8">
        <v>97.033626104999854</v>
      </c>
      <c r="E43" s="7">
        <v>5218</v>
      </c>
      <c r="F43" s="8">
        <v>2.9663738950001419</v>
      </c>
      <c r="G43" s="7">
        <v>52919</v>
      </c>
      <c r="H43" s="8">
        <v>30.083852079247318</v>
      </c>
      <c r="I43" s="7">
        <v>49327</v>
      </c>
      <c r="J43" s="8">
        <v>93.212267805514088</v>
      </c>
      <c r="K43" s="7">
        <v>3592</v>
      </c>
      <c r="L43" s="8">
        <v>6.7877321944859128</v>
      </c>
      <c r="M43" s="7">
        <v>122986</v>
      </c>
      <c r="N43" s="8">
        <v>69.916147920752678</v>
      </c>
      <c r="O43" s="7">
        <v>121360</v>
      </c>
      <c r="P43" s="8">
        <v>98.677898297367179</v>
      </c>
      <c r="Q43" s="7">
        <v>1626</v>
      </c>
      <c r="R43" s="52">
        <v>1.3221017026328199</v>
      </c>
    </row>
    <row r="44" spans="1:18">
      <c r="A44" s="50" t="s">
        <v>23</v>
      </c>
      <c r="B44" s="4">
        <v>114891</v>
      </c>
      <c r="C44" s="5">
        <v>111637</v>
      </c>
      <c r="D44" s="6">
        <v>97.167750302460604</v>
      </c>
      <c r="E44" s="5">
        <v>3254</v>
      </c>
      <c r="F44" s="6">
        <v>2.8322496975394071</v>
      </c>
      <c r="G44" s="5">
        <v>34416</v>
      </c>
      <c r="H44" s="6">
        <v>29.955348982949054</v>
      </c>
      <c r="I44" s="5">
        <v>31562</v>
      </c>
      <c r="J44" s="6">
        <v>91.707345420734541</v>
      </c>
      <c r="K44" s="5">
        <v>2854</v>
      </c>
      <c r="L44" s="6">
        <v>8.2926545792654593</v>
      </c>
      <c r="M44" s="5">
        <v>80475</v>
      </c>
      <c r="N44" s="6">
        <v>70.044651017050938</v>
      </c>
      <c r="O44" s="5">
        <v>80075</v>
      </c>
      <c r="P44" s="6">
        <v>99.502951227089156</v>
      </c>
      <c r="Q44" s="5">
        <v>400</v>
      </c>
      <c r="R44" s="51">
        <v>0.49704877291084187</v>
      </c>
    </row>
    <row r="45" spans="1:18">
      <c r="A45" s="48" t="s">
        <v>24</v>
      </c>
      <c r="B45" s="1">
        <v>27985</v>
      </c>
      <c r="C45" s="7">
        <v>26994</v>
      </c>
      <c r="D45" s="8">
        <v>96.458817223512597</v>
      </c>
      <c r="E45" s="7">
        <v>991</v>
      </c>
      <c r="F45" s="8">
        <v>3.5411827764874038</v>
      </c>
      <c r="G45" s="7">
        <v>6191</v>
      </c>
      <c r="H45" s="8">
        <v>22.122565660175095</v>
      </c>
      <c r="I45" s="7">
        <v>5347</v>
      </c>
      <c r="J45" s="8">
        <v>86.367307381683091</v>
      </c>
      <c r="K45" s="7">
        <v>844</v>
      </c>
      <c r="L45" s="8">
        <v>13.632692618316911</v>
      </c>
      <c r="M45" s="7">
        <v>21794</v>
      </c>
      <c r="N45" s="8">
        <v>77.877434339824902</v>
      </c>
      <c r="O45" s="7">
        <v>21647</v>
      </c>
      <c r="P45" s="8">
        <v>99.325502431861977</v>
      </c>
      <c r="Q45" s="7">
        <v>147</v>
      </c>
      <c r="R45" s="52">
        <v>0.67449756813801964</v>
      </c>
    </row>
    <row r="46" spans="1:18">
      <c r="A46" s="50" t="s">
        <v>25</v>
      </c>
      <c r="B46" s="4">
        <v>86755</v>
      </c>
      <c r="C46" s="5">
        <v>84337</v>
      </c>
      <c r="D46" s="6">
        <v>97.21284075845773</v>
      </c>
      <c r="E46" s="5">
        <v>2418</v>
      </c>
      <c r="F46" s="6">
        <v>2.7871592415422741</v>
      </c>
      <c r="G46" s="5">
        <v>29143</v>
      </c>
      <c r="H46" s="6">
        <v>33.59230015561063</v>
      </c>
      <c r="I46" s="5">
        <v>27438</v>
      </c>
      <c r="J46" s="6">
        <v>94.149538482654492</v>
      </c>
      <c r="K46" s="5">
        <v>1705</v>
      </c>
      <c r="L46" s="6">
        <v>5.8504615173455035</v>
      </c>
      <c r="M46" s="5">
        <v>57612</v>
      </c>
      <c r="N46" s="6">
        <v>66.40769984438937</v>
      </c>
      <c r="O46" s="5">
        <v>56899</v>
      </c>
      <c r="P46" s="6">
        <v>98.762410608900922</v>
      </c>
      <c r="Q46" s="5">
        <v>713</v>
      </c>
      <c r="R46" s="51">
        <v>1.2375893910990765</v>
      </c>
    </row>
    <row r="47" spans="1:18">
      <c r="A47" s="48" t="s">
        <v>26</v>
      </c>
      <c r="B47" s="1">
        <v>265162</v>
      </c>
      <c r="C47" s="7">
        <v>254927</v>
      </c>
      <c r="D47" s="8">
        <v>96.140095488795524</v>
      </c>
      <c r="E47" s="7">
        <v>10235</v>
      </c>
      <c r="F47" s="8">
        <v>3.8599045112044714</v>
      </c>
      <c r="G47" s="7">
        <v>58888</v>
      </c>
      <c r="H47" s="8">
        <v>22.208310391383382</v>
      </c>
      <c r="I47" s="7">
        <v>49468</v>
      </c>
      <c r="J47" s="8">
        <v>84.003532128786844</v>
      </c>
      <c r="K47" s="7">
        <v>9420</v>
      </c>
      <c r="L47" s="8">
        <v>15.996467871213149</v>
      </c>
      <c r="M47" s="7">
        <v>206274</v>
      </c>
      <c r="N47" s="8">
        <v>77.791689608616622</v>
      </c>
      <c r="O47" s="7">
        <v>205459</v>
      </c>
      <c r="P47" s="8">
        <v>99.604894460765777</v>
      </c>
      <c r="Q47" s="7">
        <v>815</v>
      </c>
      <c r="R47" s="52">
        <v>0.39510553923422242</v>
      </c>
    </row>
    <row r="48" spans="1:18">
      <c r="A48" s="50" t="s">
        <v>27</v>
      </c>
      <c r="B48" s="4">
        <v>71758</v>
      </c>
      <c r="C48" s="5">
        <v>68851</v>
      </c>
      <c r="D48" s="6">
        <v>95.94888374815352</v>
      </c>
      <c r="E48" s="5">
        <v>2907</v>
      </c>
      <c r="F48" s="6">
        <v>4.0511162518464836</v>
      </c>
      <c r="G48" s="5">
        <v>21910</v>
      </c>
      <c r="H48" s="6">
        <v>30.533180969369266</v>
      </c>
      <c r="I48" s="5">
        <v>19490</v>
      </c>
      <c r="J48" s="6">
        <v>88.95481515289822</v>
      </c>
      <c r="K48" s="5">
        <v>2420</v>
      </c>
      <c r="L48" s="6">
        <v>11.04518484710178</v>
      </c>
      <c r="M48" s="5">
        <v>49848</v>
      </c>
      <c r="N48" s="6">
        <v>69.466819030630731</v>
      </c>
      <c r="O48" s="5">
        <v>49361</v>
      </c>
      <c r="P48" s="6">
        <v>99.023030011234141</v>
      </c>
      <c r="Q48" s="5">
        <v>487</v>
      </c>
      <c r="R48" s="51">
        <v>0.97696998876584806</v>
      </c>
    </row>
    <row r="49" spans="1:18">
      <c r="A49" s="48" t="s">
        <v>28</v>
      </c>
      <c r="B49" s="1">
        <v>333189</v>
      </c>
      <c r="C49" s="7">
        <v>313570</v>
      </c>
      <c r="D49" s="8">
        <v>94.111750387917965</v>
      </c>
      <c r="E49" s="7">
        <v>19619</v>
      </c>
      <c r="F49" s="8">
        <v>5.8882496120820322</v>
      </c>
      <c r="G49" s="7">
        <v>77199</v>
      </c>
      <c r="H49" s="8">
        <v>23.169732494169974</v>
      </c>
      <c r="I49" s="7">
        <v>61095</v>
      </c>
      <c r="J49" s="8">
        <v>79.139626160960631</v>
      </c>
      <c r="K49" s="7">
        <v>16104</v>
      </c>
      <c r="L49" s="8">
        <v>20.860373839039365</v>
      </c>
      <c r="M49" s="7">
        <v>255990</v>
      </c>
      <c r="N49" s="8">
        <v>76.830267505830022</v>
      </c>
      <c r="O49" s="7">
        <v>252475</v>
      </c>
      <c r="P49" s="8">
        <v>98.626899488261259</v>
      </c>
      <c r="Q49" s="7">
        <v>3515</v>
      </c>
      <c r="R49" s="52">
        <v>1.3731005117387398</v>
      </c>
    </row>
    <row r="50" spans="1:18">
      <c r="A50" s="50" t="s">
        <v>29</v>
      </c>
      <c r="B50" s="4">
        <v>711104</v>
      </c>
      <c r="C50" s="5">
        <v>651328</v>
      </c>
      <c r="D50" s="6">
        <v>91.593915939159388</v>
      </c>
      <c r="E50" s="5">
        <v>59776</v>
      </c>
      <c r="F50" s="6">
        <v>8.4060840608406089</v>
      </c>
      <c r="G50" s="5">
        <v>157898</v>
      </c>
      <c r="H50" s="6">
        <v>22.204628296282962</v>
      </c>
      <c r="I50" s="5">
        <v>104477</v>
      </c>
      <c r="J50" s="6">
        <v>66.167399207083051</v>
      </c>
      <c r="K50" s="5">
        <v>53421</v>
      </c>
      <c r="L50" s="6">
        <v>33.832600792916942</v>
      </c>
      <c r="M50" s="5">
        <v>553206</v>
      </c>
      <c r="N50" s="6">
        <v>77.795371703717038</v>
      </c>
      <c r="O50" s="5">
        <v>546851</v>
      </c>
      <c r="P50" s="6">
        <v>98.851241671276156</v>
      </c>
      <c r="Q50" s="5">
        <v>6355</v>
      </c>
      <c r="R50" s="51">
        <v>1.1487583287238388</v>
      </c>
    </row>
    <row r="51" spans="1:18">
      <c r="A51" s="48" t="s">
        <v>30</v>
      </c>
      <c r="B51" s="1">
        <v>165165</v>
      </c>
      <c r="C51" s="7">
        <v>161456</v>
      </c>
      <c r="D51" s="8">
        <v>97.754366845275925</v>
      </c>
      <c r="E51" s="7">
        <v>3709</v>
      </c>
      <c r="F51" s="8">
        <v>2.2456331547240636</v>
      </c>
      <c r="G51" s="7">
        <v>35444</v>
      </c>
      <c r="H51" s="8">
        <v>21.459752368843276</v>
      </c>
      <c r="I51" s="7">
        <v>32129</v>
      </c>
      <c r="J51" s="8">
        <v>90.647218146936012</v>
      </c>
      <c r="K51" s="7">
        <v>3315</v>
      </c>
      <c r="L51" s="8">
        <v>9.3527818530639877</v>
      </c>
      <c r="M51" s="7">
        <v>129721</v>
      </c>
      <c r="N51" s="8">
        <v>78.540247631156717</v>
      </c>
      <c r="O51" s="7">
        <v>129327</v>
      </c>
      <c r="P51" s="8">
        <v>99.696271228251405</v>
      </c>
      <c r="Q51" s="7">
        <v>394</v>
      </c>
      <c r="R51" s="52">
        <v>0.30372877174859891</v>
      </c>
    </row>
    <row r="52" spans="1:18">
      <c r="A52" s="50" t="s">
        <v>31</v>
      </c>
      <c r="B52" s="4">
        <v>35720</v>
      </c>
      <c r="C52" s="5">
        <v>34703</v>
      </c>
      <c r="D52" s="6">
        <v>97.152855543113105</v>
      </c>
      <c r="E52" s="5">
        <v>1017</v>
      </c>
      <c r="F52" s="6">
        <v>2.8471444568868982</v>
      </c>
      <c r="G52" s="5">
        <v>7961</v>
      </c>
      <c r="H52" s="6">
        <v>22.287234042553191</v>
      </c>
      <c r="I52" s="5">
        <v>7101</v>
      </c>
      <c r="J52" s="6">
        <v>89.197337017962568</v>
      </c>
      <c r="K52" s="5">
        <v>860</v>
      </c>
      <c r="L52" s="6">
        <v>10.802662982037432</v>
      </c>
      <c r="M52" s="5">
        <v>27759</v>
      </c>
      <c r="N52" s="6">
        <v>77.712765957446805</v>
      </c>
      <c r="O52" s="5">
        <v>27602</v>
      </c>
      <c r="P52" s="6">
        <v>99.434417666342441</v>
      </c>
      <c r="Q52" s="5">
        <v>157</v>
      </c>
      <c r="R52" s="51">
        <v>0.56558233365755251</v>
      </c>
    </row>
    <row r="53" spans="1:18">
      <c r="A53" s="48" t="s">
        <v>32</v>
      </c>
      <c r="B53" s="1">
        <v>188772</v>
      </c>
      <c r="C53" s="7">
        <v>182753</v>
      </c>
      <c r="D53" s="8">
        <v>96.811497467844816</v>
      </c>
      <c r="E53" s="7">
        <v>6019</v>
      </c>
      <c r="F53" s="8">
        <v>3.188502532155193</v>
      </c>
      <c r="G53" s="7">
        <v>53910</v>
      </c>
      <c r="H53" s="8">
        <v>28.558260759010874</v>
      </c>
      <c r="I53" s="7">
        <v>48126</v>
      </c>
      <c r="J53" s="8">
        <v>89.271007234279352</v>
      </c>
      <c r="K53" s="7">
        <v>5784</v>
      </c>
      <c r="L53" s="8">
        <v>10.728992765720644</v>
      </c>
      <c r="M53" s="7">
        <v>134862</v>
      </c>
      <c r="N53" s="8">
        <v>71.441739240989136</v>
      </c>
      <c r="O53" s="7">
        <v>134627</v>
      </c>
      <c r="P53" s="8">
        <v>99.825747801456302</v>
      </c>
      <c r="Q53" s="7">
        <v>235</v>
      </c>
      <c r="R53" s="52">
        <v>0.17425219854369653</v>
      </c>
    </row>
    <row r="54" spans="1:18">
      <c r="A54" s="50" t="s">
        <v>33</v>
      </c>
      <c r="B54" s="4">
        <v>93615</v>
      </c>
      <c r="C54" s="5">
        <v>92824</v>
      </c>
      <c r="D54" s="6">
        <v>99.155049938578216</v>
      </c>
      <c r="E54" s="5">
        <v>791</v>
      </c>
      <c r="F54" s="6">
        <v>0.84495006142178075</v>
      </c>
      <c r="G54" s="5">
        <v>28963</v>
      </c>
      <c r="H54" s="6">
        <v>30.938417988570212</v>
      </c>
      <c r="I54" s="5">
        <v>28335</v>
      </c>
      <c r="J54" s="6">
        <v>97.831716327728486</v>
      </c>
      <c r="K54" s="5">
        <v>628</v>
      </c>
      <c r="L54" s="6">
        <v>2.1682836722715186</v>
      </c>
      <c r="M54" s="5">
        <v>64652</v>
      </c>
      <c r="N54" s="6">
        <v>69.061582011429792</v>
      </c>
      <c r="O54" s="5">
        <v>64489</v>
      </c>
      <c r="P54" s="6">
        <v>99.747880962692577</v>
      </c>
      <c r="Q54" s="5">
        <v>163</v>
      </c>
      <c r="R54" s="51">
        <v>0.25211903730743052</v>
      </c>
    </row>
    <row r="55" spans="1:18">
      <c r="A55" s="48" t="s">
        <v>34</v>
      </c>
      <c r="B55" s="1">
        <v>117004</v>
      </c>
      <c r="C55" s="7">
        <v>109249</v>
      </c>
      <c r="D55" s="8">
        <v>93.372021469351481</v>
      </c>
      <c r="E55" s="7">
        <v>7755</v>
      </c>
      <c r="F55" s="8">
        <v>6.6279785306485248</v>
      </c>
      <c r="G55" s="7">
        <v>27838</v>
      </c>
      <c r="H55" s="8">
        <v>23.792348979522068</v>
      </c>
      <c r="I55" s="7">
        <v>21603</v>
      </c>
      <c r="J55" s="8">
        <v>77.602557655003963</v>
      </c>
      <c r="K55" s="7">
        <v>6235</v>
      </c>
      <c r="L55" s="8">
        <v>22.397442344996048</v>
      </c>
      <c r="M55" s="7">
        <v>89166</v>
      </c>
      <c r="N55" s="8">
        <v>76.207651020477925</v>
      </c>
      <c r="O55" s="7">
        <v>87646</v>
      </c>
      <c r="P55" s="8">
        <v>98.295314357490525</v>
      </c>
      <c r="Q55" s="7">
        <v>1520</v>
      </c>
      <c r="R55" s="52">
        <v>1.7046856425094767</v>
      </c>
    </row>
    <row r="56" spans="1:18">
      <c r="A56" s="53" t="s">
        <v>35</v>
      </c>
      <c r="B56" s="9">
        <v>91434</v>
      </c>
      <c r="C56" s="10">
        <v>90557</v>
      </c>
      <c r="D56" s="11">
        <v>99.04083820023186</v>
      </c>
      <c r="E56" s="10">
        <v>877</v>
      </c>
      <c r="F56" s="11">
        <v>0.95916179976813876</v>
      </c>
      <c r="G56" s="10">
        <v>26752</v>
      </c>
      <c r="H56" s="11">
        <v>29.258262790646803</v>
      </c>
      <c r="I56" s="10">
        <v>25886</v>
      </c>
      <c r="J56" s="11">
        <v>96.762858851674636</v>
      </c>
      <c r="K56" s="10">
        <v>866</v>
      </c>
      <c r="L56" s="11">
        <v>3.2371411483253585</v>
      </c>
      <c r="M56" s="10">
        <v>64682</v>
      </c>
      <c r="N56" s="11">
        <v>70.74173720935319</v>
      </c>
      <c r="O56" s="10">
        <v>64671</v>
      </c>
      <c r="P56" s="11">
        <v>99.98299372313781</v>
      </c>
      <c r="Q56" s="10">
        <v>11</v>
      </c>
      <c r="R56" s="54">
        <v>1.7006276862187315E-2</v>
      </c>
    </row>
    <row r="57" spans="1:18">
      <c r="A57" s="55" t="s">
        <v>36</v>
      </c>
      <c r="B57" s="12">
        <v>2753934</v>
      </c>
      <c r="C57" s="13">
        <v>2619950</v>
      </c>
      <c r="D57" s="14">
        <v>95.134814414579296</v>
      </c>
      <c r="E57" s="13">
        <v>133984</v>
      </c>
      <c r="F57" s="14">
        <v>4.8651855854207104</v>
      </c>
      <c r="G57" s="13">
        <v>619828</v>
      </c>
      <c r="H57" s="14">
        <v>22.507002709578369</v>
      </c>
      <c r="I57" s="13">
        <v>503067</v>
      </c>
      <c r="J57" s="14">
        <v>81.162354717760408</v>
      </c>
      <c r="K57" s="13">
        <v>116761</v>
      </c>
      <c r="L57" s="14">
        <v>18.837645282239592</v>
      </c>
      <c r="M57" s="13">
        <v>2134106</v>
      </c>
      <c r="N57" s="14">
        <v>77.492997290421627</v>
      </c>
      <c r="O57" s="13">
        <v>2116883</v>
      </c>
      <c r="P57" s="14">
        <v>99.192964173288487</v>
      </c>
      <c r="Q57" s="13">
        <v>17223</v>
      </c>
      <c r="R57" s="56">
        <v>0.80703582671151297</v>
      </c>
    </row>
    <row r="58" spans="1:18">
      <c r="A58" s="57" t="s">
        <v>37</v>
      </c>
      <c r="B58" s="15">
        <v>736375</v>
      </c>
      <c r="C58" s="16">
        <v>717309</v>
      </c>
      <c r="D58" s="17">
        <v>97.410830079782713</v>
      </c>
      <c r="E58" s="16">
        <v>19066</v>
      </c>
      <c r="F58" s="17">
        <v>2.5891699202172807</v>
      </c>
      <c r="G58" s="16">
        <v>218870</v>
      </c>
      <c r="H58" s="17">
        <v>29.722627737226276</v>
      </c>
      <c r="I58" s="16">
        <v>202726</v>
      </c>
      <c r="J58" s="17">
        <v>92.623932014437798</v>
      </c>
      <c r="K58" s="16">
        <v>16144</v>
      </c>
      <c r="L58" s="17">
        <v>7.3760679855622051</v>
      </c>
      <c r="M58" s="16">
        <v>517505</v>
      </c>
      <c r="N58" s="17">
        <v>70.277372262773724</v>
      </c>
      <c r="O58" s="16">
        <v>514583</v>
      </c>
      <c r="P58" s="17">
        <v>99.435367774224403</v>
      </c>
      <c r="Q58" s="16">
        <v>2922</v>
      </c>
      <c r="R58" s="58">
        <v>0.56463222577559635</v>
      </c>
    </row>
    <row r="59" spans="1:18">
      <c r="A59" s="59" t="s">
        <v>38</v>
      </c>
      <c r="B59" s="60">
        <v>3490309</v>
      </c>
      <c r="C59" s="61">
        <v>3337259</v>
      </c>
      <c r="D59" s="62">
        <v>95.615001422510161</v>
      </c>
      <c r="E59" s="61">
        <v>153050</v>
      </c>
      <c r="F59" s="62">
        <v>4.3849985774898439</v>
      </c>
      <c r="G59" s="61">
        <v>838698</v>
      </c>
      <c r="H59" s="62">
        <v>24.02933379250949</v>
      </c>
      <c r="I59" s="61">
        <v>705793</v>
      </c>
      <c r="J59" s="62">
        <v>84.153413982148521</v>
      </c>
      <c r="K59" s="61">
        <v>132905</v>
      </c>
      <c r="L59" s="62">
        <v>15.846586017851481</v>
      </c>
      <c r="M59" s="61">
        <v>2651611</v>
      </c>
      <c r="N59" s="62">
        <v>75.97066620749051</v>
      </c>
      <c r="O59" s="61">
        <v>2631466</v>
      </c>
      <c r="P59" s="62">
        <v>99.240273177325037</v>
      </c>
      <c r="Q59" s="61">
        <v>20145</v>
      </c>
      <c r="R59" s="63">
        <v>0.75972682267497005</v>
      </c>
    </row>
    <row r="60" spans="1:18">
      <c r="A60" s="563" t="s">
        <v>141</v>
      </c>
      <c r="B60" s="563"/>
      <c r="C60" s="563"/>
      <c r="D60" s="563"/>
      <c r="E60" s="563"/>
      <c r="F60" s="563"/>
      <c r="G60" s="563"/>
      <c r="H60" s="563"/>
      <c r="I60" s="563"/>
      <c r="J60" s="563"/>
      <c r="K60" s="563"/>
      <c r="L60" s="563"/>
      <c r="M60" s="563"/>
      <c r="N60" s="563"/>
      <c r="O60" s="563"/>
      <c r="P60" s="563"/>
      <c r="Q60" s="563"/>
      <c r="R60" s="563"/>
    </row>
    <row r="61" spans="1:18" ht="14.5" customHeight="1">
      <c r="A61" s="506" t="s">
        <v>85</v>
      </c>
      <c r="B61" s="506"/>
      <c r="C61" s="506"/>
      <c r="D61" s="506"/>
      <c r="E61" s="506"/>
      <c r="F61" s="506"/>
      <c r="G61" s="506"/>
      <c r="H61" s="506"/>
      <c r="I61" s="506"/>
      <c r="J61" s="506"/>
      <c r="K61" s="506"/>
      <c r="L61" s="506"/>
      <c r="M61" s="506"/>
      <c r="N61" s="506"/>
      <c r="O61" s="506"/>
      <c r="P61" s="506"/>
      <c r="Q61" s="506"/>
      <c r="R61" s="506"/>
    </row>
    <row r="63" spans="1:18" ht="23.5">
      <c r="A63" s="507">
        <v>2021</v>
      </c>
      <c r="B63" s="507"/>
      <c r="C63" s="507"/>
      <c r="D63" s="507"/>
      <c r="E63" s="507"/>
      <c r="F63" s="507"/>
      <c r="G63" s="507"/>
      <c r="H63" s="507"/>
      <c r="I63" s="507"/>
      <c r="J63" s="507"/>
      <c r="K63" s="507"/>
      <c r="L63" s="507"/>
      <c r="M63" s="507"/>
      <c r="N63" s="507"/>
      <c r="O63" s="507"/>
      <c r="P63" s="507"/>
      <c r="Q63" s="507"/>
      <c r="R63" s="507"/>
    </row>
    <row r="64" spans="1:18">
      <c r="A64" s="128"/>
    </row>
    <row r="65" spans="1:18" ht="14.25" customHeight="1">
      <c r="A65" s="564" t="s">
        <v>105</v>
      </c>
      <c r="B65" s="564"/>
      <c r="C65" s="564"/>
      <c r="D65" s="564"/>
      <c r="E65" s="564"/>
      <c r="F65" s="564"/>
      <c r="G65" s="564"/>
      <c r="H65" s="564"/>
      <c r="I65" s="564"/>
      <c r="J65" s="564"/>
      <c r="K65" s="564"/>
      <c r="L65" s="564"/>
      <c r="M65" s="564"/>
      <c r="N65" s="564"/>
      <c r="O65" s="564"/>
      <c r="P65" s="564"/>
      <c r="Q65" s="564"/>
      <c r="R65" s="564"/>
    </row>
    <row r="66" spans="1:18" ht="15" customHeight="1">
      <c r="A66" s="565" t="s">
        <v>13</v>
      </c>
      <c r="B66" s="568" t="s">
        <v>43</v>
      </c>
      <c r="C66" s="571" t="s">
        <v>15</v>
      </c>
      <c r="D66" s="572"/>
      <c r="E66" s="572"/>
      <c r="F66" s="572"/>
      <c r="G66" s="572"/>
      <c r="H66" s="572"/>
      <c r="I66" s="572"/>
      <c r="J66" s="572"/>
      <c r="K66" s="572"/>
      <c r="L66" s="572"/>
      <c r="M66" s="572"/>
      <c r="N66" s="572"/>
      <c r="O66" s="572"/>
      <c r="P66" s="572"/>
      <c r="Q66" s="572"/>
      <c r="R66" s="573"/>
    </row>
    <row r="67" spans="1:18" ht="15" customHeight="1">
      <c r="A67" s="566"/>
      <c r="B67" s="569"/>
      <c r="C67" s="574" t="s">
        <v>44</v>
      </c>
      <c r="D67" s="575"/>
      <c r="E67" s="568" t="s">
        <v>45</v>
      </c>
      <c r="F67" s="578"/>
      <c r="G67" s="568" t="s">
        <v>46</v>
      </c>
      <c r="H67" s="578"/>
      <c r="I67" s="572" t="s">
        <v>15</v>
      </c>
      <c r="J67" s="572"/>
      <c r="K67" s="572"/>
      <c r="L67" s="572"/>
      <c r="M67" s="568" t="s">
        <v>47</v>
      </c>
      <c r="N67" s="581"/>
      <c r="O67" s="571" t="s">
        <v>15</v>
      </c>
      <c r="P67" s="572"/>
      <c r="Q67" s="572"/>
      <c r="R67" s="573"/>
    </row>
    <row r="68" spans="1:18" ht="14.5" customHeight="1">
      <c r="A68" s="566"/>
      <c r="B68" s="569"/>
      <c r="C68" s="574"/>
      <c r="D68" s="575"/>
      <c r="E68" s="574"/>
      <c r="F68" s="575"/>
      <c r="G68" s="574"/>
      <c r="H68" s="575"/>
      <c r="I68" s="581" t="s">
        <v>44</v>
      </c>
      <c r="J68" s="578"/>
      <c r="K68" s="574" t="s">
        <v>45</v>
      </c>
      <c r="L68" s="582"/>
      <c r="M68" s="574"/>
      <c r="N68" s="582"/>
      <c r="O68" s="568" t="s">
        <v>44</v>
      </c>
      <c r="P68" s="578"/>
      <c r="Q68" s="574" t="s">
        <v>45</v>
      </c>
      <c r="R68" s="575"/>
    </row>
    <row r="69" spans="1:18" ht="28.5" customHeight="1">
      <c r="A69" s="566"/>
      <c r="B69" s="570"/>
      <c r="C69" s="576"/>
      <c r="D69" s="577"/>
      <c r="E69" s="576"/>
      <c r="F69" s="577"/>
      <c r="G69" s="579"/>
      <c r="H69" s="580"/>
      <c r="I69" s="583"/>
      <c r="J69" s="577"/>
      <c r="K69" s="576"/>
      <c r="L69" s="583"/>
      <c r="M69" s="576"/>
      <c r="N69" s="583"/>
      <c r="O69" s="576"/>
      <c r="P69" s="577"/>
      <c r="Q69" s="576"/>
      <c r="R69" s="577"/>
    </row>
    <row r="70" spans="1:18" ht="14.25" customHeight="1" thickBot="1">
      <c r="A70" s="567"/>
      <c r="B70" s="20" t="s">
        <v>2</v>
      </c>
      <c r="C70" s="23" t="s">
        <v>2</v>
      </c>
      <c r="D70" s="22" t="s">
        <v>19</v>
      </c>
      <c r="E70" s="21" t="s">
        <v>2</v>
      </c>
      <c r="F70" s="22" t="s">
        <v>19</v>
      </c>
      <c r="G70" s="262" t="s">
        <v>2</v>
      </c>
      <c r="H70" s="263" t="s">
        <v>19</v>
      </c>
      <c r="I70" s="21" t="s">
        <v>2</v>
      </c>
      <c r="J70" s="22" t="s">
        <v>19</v>
      </c>
      <c r="K70" s="21" t="s">
        <v>2</v>
      </c>
      <c r="L70" s="22" t="s">
        <v>19</v>
      </c>
      <c r="M70" s="21" t="s">
        <v>2</v>
      </c>
      <c r="N70" s="22" t="s">
        <v>19</v>
      </c>
      <c r="O70" s="21" t="s">
        <v>2</v>
      </c>
      <c r="P70" s="22" t="s">
        <v>19</v>
      </c>
      <c r="Q70" s="21" t="s">
        <v>2</v>
      </c>
      <c r="R70" s="47" t="s">
        <v>19</v>
      </c>
    </row>
    <row r="71" spans="1:18" ht="14.5" customHeight="1">
      <c r="A71" s="48" t="s">
        <v>20</v>
      </c>
      <c r="B71" s="18">
        <v>447805</v>
      </c>
      <c r="C71" s="2">
        <v>431527</v>
      </c>
      <c r="D71" s="3">
        <v>96.36493563046416</v>
      </c>
      <c r="E71" s="2">
        <v>16278</v>
      </c>
      <c r="F71" s="3">
        <v>3.6350643695358476</v>
      </c>
      <c r="G71" s="39">
        <v>94007</v>
      </c>
      <c r="H71" s="3">
        <v>20.992842866872856</v>
      </c>
      <c r="I71" s="2">
        <v>79213</v>
      </c>
      <c r="J71" s="3">
        <v>84.262874041294793</v>
      </c>
      <c r="K71" s="39">
        <v>14794</v>
      </c>
      <c r="L71" s="3">
        <v>15.737125958705203</v>
      </c>
      <c r="M71" s="39">
        <v>353798</v>
      </c>
      <c r="N71" s="3">
        <v>79.007157133127137</v>
      </c>
      <c r="O71" s="39">
        <v>352314</v>
      </c>
      <c r="P71" s="3">
        <v>99.58055161419793</v>
      </c>
      <c r="Q71" s="2">
        <v>1484</v>
      </c>
      <c r="R71" s="49">
        <v>0.41944838580206784</v>
      </c>
    </row>
    <row r="72" spans="1:18">
      <c r="A72" s="50" t="s">
        <v>21</v>
      </c>
      <c r="B72" s="19">
        <v>532087</v>
      </c>
      <c r="C72" s="5">
        <v>521161</v>
      </c>
      <c r="D72" s="6">
        <v>97.946576405738156</v>
      </c>
      <c r="E72" s="5">
        <v>10926</v>
      </c>
      <c r="F72" s="6">
        <v>2.0534235942618406</v>
      </c>
      <c r="G72" s="5">
        <v>113298</v>
      </c>
      <c r="H72" s="6">
        <v>21.293134393435658</v>
      </c>
      <c r="I72" s="5">
        <v>104590</v>
      </c>
      <c r="J72" s="6">
        <v>92.314074387897406</v>
      </c>
      <c r="K72" s="5">
        <v>8708</v>
      </c>
      <c r="L72" s="6">
        <v>7.6859256121025972</v>
      </c>
      <c r="M72" s="5">
        <v>418789</v>
      </c>
      <c r="N72" s="6">
        <v>78.706865606564335</v>
      </c>
      <c r="O72" s="5">
        <v>416571</v>
      </c>
      <c r="P72" s="6">
        <v>99.470377684227614</v>
      </c>
      <c r="Q72" s="5">
        <v>2218</v>
      </c>
      <c r="R72" s="51">
        <v>0.52962231577238172</v>
      </c>
    </row>
    <row r="73" spans="1:18">
      <c r="A73" s="48" t="s">
        <v>41</v>
      </c>
      <c r="B73" s="1">
        <v>173859</v>
      </c>
      <c r="C73" s="7">
        <v>168470</v>
      </c>
      <c r="D73" s="8">
        <v>96.900361787425439</v>
      </c>
      <c r="E73" s="7">
        <v>5389</v>
      </c>
      <c r="F73" s="8">
        <v>3.0996382125745576</v>
      </c>
      <c r="G73" s="7">
        <v>51887</v>
      </c>
      <c r="H73" s="8">
        <v>29.844299115950278</v>
      </c>
      <c r="I73" s="7">
        <v>48040</v>
      </c>
      <c r="J73" s="8">
        <v>92.585811474935923</v>
      </c>
      <c r="K73" s="7">
        <v>3847</v>
      </c>
      <c r="L73" s="8">
        <v>7.4141885250640822</v>
      </c>
      <c r="M73" s="7">
        <v>121972</v>
      </c>
      <c r="N73" s="8">
        <v>70.155700884049722</v>
      </c>
      <c r="O73" s="7">
        <v>120430</v>
      </c>
      <c r="P73" s="8">
        <v>98.735775423867778</v>
      </c>
      <c r="Q73" s="7">
        <v>1542</v>
      </c>
      <c r="R73" s="52">
        <v>1.2642245761322271</v>
      </c>
    </row>
    <row r="74" spans="1:18">
      <c r="A74" s="50" t="s">
        <v>23</v>
      </c>
      <c r="B74" s="4">
        <v>114209</v>
      </c>
      <c r="C74" s="5">
        <v>110757</v>
      </c>
      <c r="D74" s="6">
        <v>96.977471127494326</v>
      </c>
      <c r="E74" s="5">
        <v>3452</v>
      </c>
      <c r="F74" s="6">
        <v>3.0225288725056694</v>
      </c>
      <c r="G74" s="5">
        <v>34824</v>
      </c>
      <c r="H74" s="6">
        <v>30.491467397490567</v>
      </c>
      <c r="I74" s="5">
        <v>31798</v>
      </c>
      <c r="J74" s="6">
        <v>91.310590397427063</v>
      </c>
      <c r="K74" s="5">
        <v>3026</v>
      </c>
      <c r="L74" s="6">
        <v>8.6894096025729386</v>
      </c>
      <c r="M74" s="5">
        <v>79385</v>
      </c>
      <c r="N74" s="6">
        <v>69.508532602509433</v>
      </c>
      <c r="O74" s="5">
        <v>78959</v>
      </c>
      <c r="P74" s="6">
        <v>99.463374692952073</v>
      </c>
      <c r="Q74" s="5">
        <v>426</v>
      </c>
      <c r="R74" s="51">
        <v>0.53662530704793099</v>
      </c>
    </row>
    <row r="75" spans="1:18">
      <c r="A75" s="48" t="s">
        <v>24</v>
      </c>
      <c r="B75" s="1">
        <v>27039</v>
      </c>
      <c r="C75" s="7">
        <v>26032</v>
      </c>
      <c r="D75" s="8">
        <v>96.275749842819636</v>
      </c>
      <c r="E75" s="7">
        <v>1007</v>
      </c>
      <c r="F75" s="8">
        <v>3.7242501571803692</v>
      </c>
      <c r="G75" s="7">
        <v>6067</v>
      </c>
      <c r="H75" s="8">
        <v>22.437959983727211</v>
      </c>
      <c r="I75" s="7">
        <v>5193</v>
      </c>
      <c r="J75" s="8">
        <v>85.594198120982369</v>
      </c>
      <c r="K75" s="7">
        <v>874</v>
      </c>
      <c r="L75" s="8">
        <v>14.405801879017636</v>
      </c>
      <c r="M75" s="7">
        <v>20972</v>
      </c>
      <c r="N75" s="8">
        <v>77.562040016272789</v>
      </c>
      <c r="O75" s="7">
        <v>20839</v>
      </c>
      <c r="P75" s="8">
        <v>99.365821094793063</v>
      </c>
      <c r="Q75" s="7">
        <v>133</v>
      </c>
      <c r="R75" s="52">
        <v>0.63417890520694253</v>
      </c>
    </row>
    <row r="76" spans="1:18">
      <c r="A76" s="50" t="s">
        <v>25</v>
      </c>
      <c r="B76" s="4">
        <v>85753</v>
      </c>
      <c r="C76" s="5">
        <v>83184</v>
      </c>
      <c r="D76" s="6">
        <v>97.004186442456813</v>
      </c>
      <c r="E76" s="5">
        <v>2569</v>
      </c>
      <c r="F76" s="6">
        <v>2.9958135575431761</v>
      </c>
      <c r="G76" s="5">
        <v>28184</v>
      </c>
      <c r="H76" s="6">
        <v>32.866488635966093</v>
      </c>
      <c r="I76" s="5">
        <v>26369</v>
      </c>
      <c r="J76" s="6">
        <v>93.560175986375242</v>
      </c>
      <c r="K76" s="5">
        <v>1815</v>
      </c>
      <c r="L76" s="6">
        <v>6.4398240136247527</v>
      </c>
      <c r="M76" s="5">
        <v>57569</v>
      </c>
      <c r="N76" s="6">
        <v>67.133511364033922</v>
      </c>
      <c r="O76" s="5">
        <v>56815</v>
      </c>
      <c r="P76" s="6">
        <v>98.690267331376262</v>
      </c>
      <c r="Q76" s="5">
        <v>754</v>
      </c>
      <c r="R76" s="51">
        <v>1.3097326686237385</v>
      </c>
    </row>
    <row r="77" spans="1:18">
      <c r="A77" s="48" t="s">
        <v>26</v>
      </c>
      <c r="B77" s="1">
        <v>260234</v>
      </c>
      <c r="C77" s="7">
        <v>250106</v>
      </c>
      <c r="D77" s="8">
        <v>96.108118078344873</v>
      </c>
      <c r="E77" s="7">
        <v>10128</v>
      </c>
      <c r="F77" s="8">
        <v>3.8918819216551257</v>
      </c>
      <c r="G77" s="7">
        <v>56559</v>
      </c>
      <c r="H77" s="8">
        <v>21.733901027536756</v>
      </c>
      <c r="I77" s="7">
        <v>47379</v>
      </c>
      <c r="J77" s="8">
        <v>83.76916140667268</v>
      </c>
      <c r="K77" s="7">
        <v>9180</v>
      </c>
      <c r="L77" s="8">
        <v>16.23083859332732</v>
      </c>
      <c r="M77" s="7">
        <v>203675</v>
      </c>
      <c r="N77" s="8">
        <v>78.266098972463254</v>
      </c>
      <c r="O77" s="7">
        <v>202727</v>
      </c>
      <c r="P77" s="8">
        <v>99.534552596047618</v>
      </c>
      <c r="Q77" s="7">
        <v>948</v>
      </c>
      <c r="R77" s="52">
        <v>0.4654474039523751</v>
      </c>
    </row>
    <row r="78" spans="1:18">
      <c r="A78" s="50" t="s">
        <v>27</v>
      </c>
      <c r="B78" s="4">
        <v>72268</v>
      </c>
      <c r="C78" s="5">
        <v>68913</v>
      </c>
      <c r="D78" s="6">
        <v>95.357557978635072</v>
      </c>
      <c r="E78" s="5">
        <v>3355</v>
      </c>
      <c r="F78" s="6">
        <v>4.6424420213649196</v>
      </c>
      <c r="G78" s="5">
        <v>22219</v>
      </c>
      <c r="H78" s="6">
        <v>30.745281452371724</v>
      </c>
      <c r="I78" s="5">
        <v>19389</v>
      </c>
      <c r="J78" s="6">
        <v>87.263153157207796</v>
      </c>
      <c r="K78" s="5">
        <v>2830</v>
      </c>
      <c r="L78" s="6">
        <v>12.736846842792204</v>
      </c>
      <c r="M78" s="5">
        <v>50049</v>
      </c>
      <c r="N78" s="6">
        <v>69.254718547628272</v>
      </c>
      <c r="O78" s="5">
        <v>49524</v>
      </c>
      <c r="P78" s="6">
        <v>98.95102799256729</v>
      </c>
      <c r="Q78" s="5">
        <v>525</v>
      </c>
      <c r="R78" s="51">
        <v>1.048972007432716</v>
      </c>
    </row>
    <row r="79" spans="1:18">
      <c r="A79" s="48" t="s">
        <v>28</v>
      </c>
      <c r="B79" s="1">
        <v>321440</v>
      </c>
      <c r="C79" s="7">
        <v>302555</v>
      </c>
      <c r="D79" s="8">
        <v>94.124875559980097</v>
      </c>
      <c r="E79" s="7">
        <v>18885</v>
      </c>
      <c r="F79" s="8">
        <v>5.8751244400199107</v>
      </c>
      <c r="G79" s="7">
        <v>71804</v>
      </c>
      <c r="H79" s="8">
        <v>22.338227974116474</v>
      </c>
      <c r="I79" s="7">
        <v>56438</v>
      </c>
      <c r="J79" s="8">
        <v>78.600077990084117</v>
      </c>
      <c r="K79" s="7">
        <v>15366</v>
      </c>
      <c r="L79" s="8">
        <v>21.39992200991588</v>
      </c>
      <c r="M79" s="7">
        <v>249636</v>
      </c>
      <c r="N79" s="8">
        <v>77.661772025883522</v>
      </c>
      <c r="O79" s="7">
        <v>246117</v>
      </c>
      <c r="P79" s="8">
        <v>98.590347546027019</v>
      </c>
      <c r="Q79" s="7">
        <v>3519</v>
      </c>
      <c r="R79" s="52">
        <v>1.4096524539729847</v>
      </c>
    </row>
    <row r="80" spans="1:18">
      <c r="A80" s="50" t="s">
        <v>29</v>
      </c>
      <c r="B80" s="4">
        <v>700054</v>
      </c>
      <c r="C80" s="5">
        <v>641928</v>
      </c>
      <c r="D80" s="6">
        <v>91.696926237118845</v>
      </c>
      <c r="E80" s="5">
        <v>58126</v>
      </c>
      <c r="F80" s="6">
        <v>8.3030737628811497</v>
      </c>
      <c r="G80" s="5">
        <v>152948</v>
      </c>
      <c r="H80" s="6">
        <v>21.848028866344595</v>
      </c>
      <c r="I80" s="5">
        <v>101851</v>
      </c>
      <c r="J80" s="6">
        <v>66.591913591547453</v>
      </c>
      <c r="K80" s="5">
        <v>51097</v>
      </c>
      <c r="L80" s="6">
        <v>33.408086408452547</v>
      </c>
      <c r="M80" s="5">
        <v>547106</v>
      </c>
      <c r="N80" s="6">
        <v>78.151971133655408</v>
      </c>
      <c r="O80" s="5">
        <v>540077</v>
      </c>
      <c r="P80" s="6">
        <v>98.715239825554818</v>
      </c>
      <c r="Q80" s="5">
        <v>7029</v>
      </c>
      <c r="R80" s="51">
        <v>1.2847601744451715</v>
      </c>
    </row>
    <row r="81" spans="1:18">
      <c r="A81" s="48" t="s">
        <v>30</v>
      </c>
      <c r="B81" s="1">
        <v>161902</v>
      </c>
      <c r="C81" s="7">
        <v>158542</v>
      </c>
      <c r="D81" s="8">
        <v>97.924670479672898</v>
      </c>
      <c r="E81" s="7">
        <v>3360</v>
      </c>
      <c r="F81" s="8">
        <v>2.0753295203271112</v>
      </c>
      <c r="G81" s="7">
        <v>33506</v>
      </c>
      <c r="H81" s="8">
        <v>20.695235389309584</v>
      </c>
      <c r="I81" s="7">
        <v>30501</v>
      </c>
      <c r="J81" s="8">
        <v>91.031457052468213</v>
      </c>
      <c r="K81" s="7">
        <v>3005</v>
      </c>
      <c r="L81" s="8">
        <v>8.9685429475317857</v>
      </c>
      <c r="M81" s="7">
        <v>128396</v>
      </c>
      <c r="N81" s="8">
        <v>79.304764610690412</v>
      </c>
      <c r="O81" s="7">
        <v>128041</v>
      </c>
      <c r="P81" s="8">
        <v>99.723511635876505</v>
      </c>
      <c r="Q81" s="7">
        <v>355</v>
      </c>
      <c r="R81" s="52">
        <v>0.27648836412349292</v>
      </c>
    </row>
    <row r="82" spans="1:18">
      <c r="A82" s="50" t="s">
        <v>31</v>
      </c>
      <c r="B82" s="4">
        <v>34882</v>
      </c>
      <c r="C82" s="5">
        <v>34028</v>
      </c>
      <c r="D82" s="6">
        <v>97.551745886130377</v>
      </c>
      <c r="E82" s="5">
        <v>854</v>
      </c>
      <c r="F82" s="6">
        <v>2.4482541138696177</v>
      </c>
      <c r="G82" s="5">
        <v>7293</v>
      </c>
      <c r="H82" s="6">
        <v>20.907631443151196</v>
      </c>
      <c r="I82" s="5">
        <v>6600</v>
      </c>
      <c r="J82" s="6">
        <v>90.497737556561091</v>
      </c>
      <c r="K82" s="5">
        <v>693</v>
      </c>
      <c r="L82" s="6">
        <v>9.502262443438914</v>
      </c>
      <c r="M82" s="5">
        <v>27589</v>
      </c>
      <c r="N82" s="6">
        <v>79.092368556848797</v>
      </c>
      <c r="O82" s="5">
        <v>27428</v>
      </c>
      <c r="P82" s="6">
        <v>99.416434086048781</v>
      </c>
      <c r="Q82" s="5">
        <v>161</v>
      </c>
      <c r="R82" s="51">
        <v>0.58356591395121238</v>
      </c>
    </row>
    <row r="83" spans="1:18">
      <c r="A83" s="48" t="s">
        <v>32</v>
      </c>
      <c r="B83" s="1">
        <v>190211</v>
      </c>
      <c r="C83" s="7">
        <v>183605</v>
      </c>
      <c r="D83" s="8">
        <v>96.527014736266565</v>
      </c>
      <c r="E83" s="7">
        <v>6606</v>
      </c>
      <c r="F83" s="8">
        <v>3.4729852637334329</v>
      </c>
      <c r="G83" s="7">
        <v>54620</v>
      </c>
      <c r="H83" s="8">
        <v>28.715479125812916</v>
      </c>
      <c r="I83" s="7">
        <v>48314</v>
      </c>
      <c r="J83" s="8">
        <v>88.454778469425122</v>
      </c>
      <c r="K83" s="7">
        <v>6306</v>
      </c>
      <c r="L83" s="8">
        <v>11.545221530574882</v>
      </c>
      <c r="M83" s="7">
        <v>135591</v>
      </c>
      <c r="N83" s="8">
        <v>71.284520874187081</v>
      </c>
      <c r="O83" s="7">
        <v>135291</v>
      </c>
      <c r="P83" s="8">
        <v>99.778746376971924</v>
      </c>
      <c r="Q83" s="7">
        <v>300</v>
      </c>
      <c r="R83" s="52">
        <v>0.22125362302807708</v>
      </c>
    </row>
    <row r="84" spans="1:18">
      <c r="A84" s="50" t="s">
        <v>33</v>
      </c>
      <c r="B84" s="4">
        <v>93804</v>
      </c>
      <c r="C84" s="5">
        <v>92959</v>
      </c>
      <c r="D84" s="6">
        <v>99.099185535798057</v>
      </c>
      <c r="E84" s="5">
        <v>845</v>
      </c>
      <c r="F84" s="6">
        <v>0.9008144642019531</v>
      </c>
      <c r="G84" s="5">
        <v>28866</v>
      </c>
      <c r="H84" s="6">
        <v>30.772674939234999</v>
      </c>
      <c r="I84" s="5">
        <v>28196</v>
      </c>
      <c r="J84" s="6">
        <v>97.678930229335549</v>
      </c>
      <c r="K84" s="5">
        <v>670</v>
      </c>
      <c r="L84" s="6">
        <v>2.3210697706644496</v>
      </c>
      <c r="M84" s="5">
        <v>64938</v>
      </c>
      <c r="N84" s="6">
        <v>69.227325060764997</v>
      </c>
      <c r="O84" s="5">
        <v>64763</v>
      </c>
      <c r="P84" s="6">
        <v>99.730512180849431</v>
      </c>
      <c r="Q84" s="5">
        <v>175</v>
      </c>
      <c r="R84" s="51">
        <v>0.2694878191505744</v>
      </c>
    </row>
    <row r="85" spans="1:18">
      <c r="A85" s="48" t="s">
        <v>34</v>
      </c>
      <c r="B85" s="1">
        <v>114610</v>
      </c>
      <c r="C85" s="7">
        <v>106855</v>
      </c>
      <c r="D85" s="8">
        <v>93.233574731698809</v>
      </c>
      <c r="E85" s="7">
        <v>7755</v>
      </c>
      <c r="F85" s="8">
        <v>6.7664252683011945</v>
      </c>
      <c r="G85" s="7">
        <v>26773</v>
      </c>
      <c r="H85" s="8">
        <v>23.360090742518107</v>
      </c>
      <c r="I85" s="7">
        <v>20518</v>
      </c>
      <c r="J85" s="8">
        <v>76.636910320098607</v>
      </c>
      <c r="K85" s="7">
        <v>6255</v>
      </c>
      <c r="L85" s="8">
        <v>23.363089679901393</v>
      </c>
      <c r="M85" s="7">
        <v>87837</v>
      </c>
      <c r="N85" s="8">
        <v>76.639909257481904</v>
      </c>
      <c r="O85" s="7">
        <v>86337</v>
      </c>
      <c r="P85" s="8">
        <v>98.292291403394927</v>
      </c>
      <c r="Q85" s="7">
        <v>1500</v>
      </c>
      <c r="R85" s="52">
        <v>1.7077085966050751</v>
      </c>
    </row>
    <row r="86" spans="1:18" ht="15" thickBot="1">
      <c r="A86" s="53" t="s">
        <v>35</v>
      </c>
      <c r="B86" s="9">
        <v>92809</v>
      </c>
      <c r="C86" s="10">
        <v>91858</v>
      </c>
      <c r="D86" s="11">
        <v>98.97531489402968</v>
      </c>
      <c r="E86" s="10">
        <v>951</v>
      </c>
      <c r="F86" s="11">
        <v>1.0246851059703261</v>
      </c>
      <c r="G86" s="10">
        <v>27053</v>
      </c>
      <c r="H86" s="11">
        <v>29.149112693812025</v>
      </c>
      <c r="I86" s="10">
        <v>26113</v>
      </c>
      <c r="J86" s="11">
        <v>96.525339149077737</v>
      </c>
      <c r="K86" s="10">
        <v>940</v>
      </c>
      <c r="L86" s="11">
        <v>3.4746608509222634</v>
      </c>
      <c r="M86" s="10">
        <v>65756</v>
      </c>
      <c r="N86" s="11">
        <v>70.850887306187985</v>
      </c>
      <c r="O86" s="10">
        <v>65745</v>
      </c>
      <c r="P86" s="11">
        <v>99.983271488533362</v>
      </c>
      <c r="Q86" s="10">
        <v>11</v>
      </c>
      <c r="R86" s="54">
        <v>1.6728511466634222E-2</v>
      </c>
    </row>
    <row r="87" spans="1:18">
      <c r="A87" s="55" t="s">
        <v>36</v>
      </c>
      <c r="B87" s="12">
        <v>2685806</v>
      </c>
      <c r="C87" s="13">
        <v>2555918</v>
      </c>
      <c r="D87" s="14">
        <v>95.163909828185652</v>
      </c>
      <c r="E87" s="13">
        <v>129888</v>
      </c>
      <c r="F87" s="14">
        <v>4.8360901718143454</v>
      </c>
      <c r="G87" s="13">
        <v>590439</v>
      </c>
      <c r="H87" s="14">
        <v>21.983680131774225</v>
      </c>
      <c r="I87" s="13">
        <v>478652</v>
      </c>
      <c r="J87" s="14">
        <v>81.067138180235389</v>
      </c>
      <c r="K87" s="13">
        <v>111787</v>
      </c>
      <c r="L87" s="14">
        <v>18.932861819764614</v>
      </c>
      <c r="M87" s="13">
        <v>2095367</v>
      </c>
      <c r="N87" s="14">
        <v>78.016319868225779</v>
      </c>
      <c r="O87" s="13">
        <v>2077266</v>
      </c>
      <c r="P87" s="14">
        <v>99.136141783277111</v>
      </c>
      <c r="Q87" s="13">
        <v>18101</v>
      </c>
      <c r="R87" s="56">
        <v>0.86385821672289398</v>
      </c>
    </row>
    <row r="88" spans="1:18">
      <c r="A88" s="57" t="s">
        <v>37</v>
      </c>
      <c r="B88" s="15">
        <v>737160</v>
      </c>
      <c r="C88" s="16">
        <v>716562</v>
      </c>
      <c r="D88" s="17">
        <v>97.20576265668241</v>
      </c>
      <c r="E88" s="16">
        <v>20598</v>
      </c>
      <c r="F88" s="17">
        <v>2.7942373433175973</v>
      </c>
      <c r="G88" s="16">
        <v>219469</v>
      </c>
      <c r="H88" s="17">
        <v>29.772233979054754</v>
      </c>
      <c r="I88" s="16">
        <v>201850</v>
      </c>
      <c r="J88" s="17">
        <v>91.971986932095191</v>
      </c>
      <c r="K88" s="16">
        <v>17619</v>
      </c>
      <c r="L88" s="17">
        <v>8.0280130679048067</v>
      </c>
      <c r="M88" s="16">
        <v>517691</v>
      </c>
      <c r="N88" s="17">
        <v>70.227766020945253</v>
      </c>
      <c r="O88" s="16">
        <v>514712</v>
      </c>
      <c r="P88" s="17">
        <v>99.424560210627575</v>
      </c>
      <c r="Q88" s="16">
        <v>2979</v>
      </c>
      <c r="R88" s="58">
        <v>0.5754397893724249</v>
      </c>
    </row>
    <row r="89" spans="1:18">
      <c r="A89" s="59" t="s">
        <v>38</v>
      </c>
      <c r="B89" s="60">
        <v>3422966</v>
      </c>
      <c r="C89" s="61">
        <v>3272480</v>
      </c>
      <c r="D89" s="62">
        <v>95.603637313370911</v>
      </c>
      <c r="E89" s="61">
        <v>150486</v>
      </c>
      <c r="F89" s="62">
        <v>4.3963626866290815</v>
      </c>
      <c r="G89" s="61">
        <v>809908</v>
      </c>
      <c r="H89" s="62">
        <v>23.661000430620696</v>
      </c>
      <c r="I89" s="61">
        <v>680502</v>
      </c>
      <c r="J89" s="62">
        <v>84.022135847528361</v>
      </c>
      <c r="K89" s="61">
        <v>129406</v>
      </c>
      <c r="L89" s="62">
        <v>15.977864152471637</v>
      </c>
      <c r="M89" s="61">
        <v>2613058</v>
      </c>
      <c r="N89" s="62">
        <v>76.338999569379311</v>
      </c>
      <c r="O89" s="61">
        <v>2591978</v>
      </c>
      <c r="P89" s="62">
        <v>99.193282353472441</v>
      </c>
      <c r="Q89" s="61">
        <v>21080</v>
      </c>
      <c r="R89" s="63">
        <v>0.80671764652755518</v>
      </c>
    </row>
    <row r="90" spans="1:18">
      <c r="A90" s="563" t="s">
        <v>141</v>
      </c>
      <c r="B90" s="563"/>
      <c r="C90" s="563"/>
      <c r="D90" s="563"/>
      <c r="E90" s="563"/>
      <c r="F90" s="563"/>
      <c r="G90" s="563"/>
      <c r="H90" s="563"/>
      <c r="I90" s="563"/>
      <c r="J90" s="563"/>
      <c r="K90" s="563"/>
      <c r="L90" s="563"/>
      <c r="M90" s="563"/>
      <c r="N90" s="563"/>
      <c r="O90" s="563"/>
      <c r="P90" s="563"/>
      <c r="Q90" s="563"/>
      <c r="R90" s="563"/>
    </row>
    <row r="91" spans="1:18" ht="15" customHeight="1">
      <c r="A91" s="506" t="s">
        <v>89</v>
      </c>
      <c r="B91" s="506"/>
      <c r="C91" s="506"/>
      <c r="D91" s="506"/>
      <c r="E91" s="506"/>
      <c r="F91" s="506"/>
      <c r="G91" s="506"/>
      <c r="H91" s="506"/>
      <c r="I91" s="506"/>
      <c r="J91" s="506"/>
      <c r="K91" s="506"/>
      <c r="L91" s="506"/>
      <c r="M91" s="506"/>
      <c r="N91" s="506"/>
      <c r="O91" s="506"/>
      <c r="P91" s="506"/>
      <c r="Q91" s="506"/>
      <c r="R91" s="506"/>
    </row>
    <row r="93" spans="1:18" ht="23.5">
      <c r="A93" s="507">
        <v>2020</v>
      </c>
      <c r="B93" s="507"/>
      <c r="C93" s="507"/>
      <c r="D93" s="507"/>
      <c r="E93" s="507"/>
      <c r="F93" s="507"/>
      <c r="G93" s="507"/>
      <c r="H93" s="507"/>
      <c r="I93" s="507"/>
      <c r="J93" s="507"/>
      <c r="K93" s="507"/>
      <c r="L93" s="507"/>
      <c r="M93" s="507"/>
      <c r="N93" s="507"/>
      <c r="O93" s="507"/>
      <c r="P93" s="507"/>
      <c r="Q93" s="507"/>
      <c r="R93" s="507"/>
    </row>
    <row r="94" spans="1:18">
      <c r="A94" s="128"/>
    </row>
    <row r="95" spans="1:18" ht="14.25" customHeight="1">
      <c r="A95" s="564" t="s">
        <v>106</v>
      </c>
      <c r="B95" s="564"/>
      <c r="C95" s="564"/>
      <c r="D95" s="564"/>
      <c r="E95" s="564"/>
      <c r="F95" s="564"/>
      <c r="G95" s="564"/>
      <c r="H95" s="564"/>
      <c r="I95" s="564"/>
      <c r="J95" s="564"/>
      <c r="K95" s="564"/>
      <c r="L95" s="564"/>
      <c r="M95" s="564"/>
      <c r="N95" s="564"/>
      <c r="O95" s="564"/>
      <c r="P95" s="564"/>
      <c r="Q95" s="564"/>
      <c r="R95" s="564"/>
    </row>
    <row r="96" spans="1:18" ht="15" customHeight="1">
      <c r="A96" s="565" t="s">
        <v>13</v>
      </c>
      <c r="B96" s="568" t="s">
        <v>43</v>
      </c>
      <c r="C96" s="571" t="s">
        <v>15</v>
      </c>
      <c r="D96" s="572"/>
      <c r="E96" s="572"/>
      <c r="F96" s="572"/>
      <c r="G96" s="572"/>
      <c r="H96" s="572"/>
      <c r="I96" s="572"/>
      <c r="J96" s="572"/>
      <c r="K96" s="572"/>
      <c r="L96" s="572"/>
      <c r="M96" s="572"/>
      <c r="N96" s="572"/>
      <c r="O96" s="572"/>
      <c r="P96" s="572"/>
      <c r="Q96" s="572"/>
      <c r="R96" s="573"/>
    </row>
    <row r="97" spans="1:18" ht="15" customHeight="1">
      <c r="A97" s="566"/>
      <c r="B97" s="569"/>
      <c r="C97" s="574" t="s">
        <v>44</v>
      </c>
      <c r="D97" s="575"/>
      <c r="E97" s="568" t="s">
        <v>45</v>
      </c>
      <c r="F97" s="578"/>
      <c r="G97" s="568" t="s">
        <v>46</v>
      </c>
      <c r="H97" s="578"/>
      <c r="I97" s="572" t="s">
        <v>15</v>
      </c>
      <c r="J97" s="572"/>
      <c r="K97" s="572"/>
      <c r="L97" s="572"/>
      <c r="M97" s="568" t="s">
        <v>47</v>
      </c>
      <c r="N97" s="581"/>
      <c r="O97" s="571" t="s">
        <v>15</v>
      </c>
      <c r="P97" s="572"/>
      <c r="Q97" s="572"/>
      <c r="R97" s="573"/>
    </row>
    <row r="98" spans="1:18" ht="15" customHeight="1">
      <c r="A98" s="566"/>
      <c r="B98" s="569"/>
      <c r="C98" s="574"/>
      <c r="D98" s="575"/>
      <c r="E98" s="574"/>
      <c r="F98" s="575"/>
      <c r="G98" s="574"/>
      <c r="H98" s="575"/>
      <c r="I98" s="581" t="s">
        <v>44</v>
      </c>
      <c r="J98" s="578"/>
      <c r="K98" s="574" t="s">
        <v>45</v>
      </c>
      <c r="L98" s="582"/>
      <c r="M98" s="574"/>
      <c r="N98" s="582"/>
      <c r="O98" s="568" t="s">
        <v>44</v>
      </c>
      <c r="P98" s="578"/>
      <c r="Q98" s="574" t="s">
        <v>45</v>
      </c>
      <c r="R98" s="575"/>
    </row>
    <row r="99" spans="1:18" ht="41.5" customHeight="1">
      <c r="A99" s="566"/>
      <c r="B99" s="570"/>
      <c r="C99" s="576"/>
      <c r="D99" s="577"/>
      <c r="E99" s="576"/>
      <c r="F99" s="577"/>
      <c r="G99" s="579"/>
      <c r="H99" s="580"/>
      <c r="I99" s="583"/>
      <c r="J99" s="577"/>
      <c r="K99" s="576"/>
      <c r="L99" s="583"/>
      <c r="M99" s="576"/>
      <c r="N99" s="583"/>
      <c r="O99" s="576"/>
      <c r="P99" s="577"/>
      <c r="Q99" s="576"/>
      <c r="R99" s="577"/>
    </row>
    <row r="100" spans="1:18" ht="15" thickBot="1">
      <c r="A100" s="567"/>
      <c r="B100" s="20" t="s">
        <v>2</v>
      </c>
      <c r="C100" s="23" t="s">
        <v>2</v>
      </c>
      <c r="D100" s="22" t="s">
        <v>19</v>
      </c>
      <c r="E100" s="21" t="s">
        <v>2</v>
      </c>
      <c r="F100" s="22" t="s">
        <v>19</v>
      </c>
      <c r="G100" s="262" t="s">
        <v>2</v>
      </c>
      <c r="H100" s="263" t="s">
        <v>19</v>
      </c>
      <c r="I100" s="21" t="s">
        <v>2</v>
      </c>
      <c r="J100" s="22" t="s">
        <v>19</v>
      </c>
      <c r="K100" s="21" t="s">
        <v>2</v>
      </c>
      <c r="L100" s="22" t="s">
        <v>19</v>
      </c>
      <c r="M100" s="21" t="s">
        <v>2</v>
      </c>
      <c r="N100" s="22" t="s">
        <v>19</v>
      </c>
      <c r="O100" s="21" t="s">
        <v>2</v>
      </c>
      <c r="P100" s="22" t="s">
        <v>19</v>
      </c>
      <c r="Q100" s="21" t="s">
        <v>2</v>
      </c>
      <c r="R100" s="47" t="s">
        <v>19</v>
      </c>
    </row>
    <row r="101" spans="1:18">
      <c r="A101" s="48" t="s">
        <v>20</v>
      </c>
      <c r="B101" s="18">
        <v>445410</v>
      </c>
      <c r="C101" s="2">
        <v>428602</v>
      </c>
      <c r="D101" s="3">
        <v>96.226398150019094</v>
      </c>
      <c r="E101" s="2">
        <v>16808</v>
      </c>
      <c r="F101" s="3">
        <v>3.7736018499809161</v>
      </c>
      <c r="G101" s="39">
        <v>98546</v>
      </c>
      <c r="H101" s="3">
        <v>22.124783906962126</v>
      </c>
      <c r="I101" s="2">
        <v>83100</v>
      </c>
      <c r="J101" s="3">
        <v>84.326101516043266</v>
      </c>
      <c r="K101" s="39">
        <v>15446</v>
      </c>
      <c r="L101" s="3">
        <v>15.67389848395673</v>
      </c>
      <c r="M101" s="39">
        <v>346864</v>
      </c>
      <c r="N101" s="3">
        <v>77.875216093037878</v>
      </c>
      <c r="O101" s="39">
        <v>345502</v>
      </c>
      <c r="P101" s="3">
        <v>99.607338899395728</v>
      </c>
      <c r="Q101" s="2">
        <v>1362</v>
      </c>
      <c r="R101" s="49">
        <v>0.3926611006042714</v>
      </c>
    </row>
    <row r="102" spans="1:18">
      <c r="A102" s="50" t="s">
        <v>21</v>
      </c>
      <c r="B102" s="19">
        <v>520297</v>
      </c>
      <c r="C102" s="5">
        <v>508879</v>
      </c>
      <c r="D102" s="6">
        <v>97.805484175384436</v>
      </c>
      <c r="E102" s="5">
        <v>11418</v>
      </c>
      <c r="F102" s="6">
        <v>2.1945158246155563</v>
      </c>
      <c r="G102" s="5">
        <v>114186</v>
      </c>
      <c r="H102" s="6">
        <v>21.946311433661929</v>
      </c>
      <c r="I102" s="5">
        <v>104949</v>
      </c>
      <c r="J102" s="6">
        <v>91.910566969681057</v>
      </c>
      <c r="K102" s="5">
        <v>9237</v>
      </c>
      <c r="L102" s="6">
        <v>8.0894330303189523</v>
      </c>
      <c r="M102" s="5">
        <v>406111</v>
      </c>
      <c r="N102" s="6">
        <v>78.053688566338082</v>
      </c>
      <c r="O102" s="5">
        <v>403930</v>
      </c>
      <c r="P102" s="6">
        <v>99.462954709426725</v>
      </c>
      <c r="Q102" s="5">
        <v>2181</v>
      </c>
      <c r="R102" s="51">
        <v>0.53704529057326689</v>
      </c>
    </row>
    <row r="103" spans="1:18">
      <c r="A103" s="48" t="s">
        <v>41</v>
      </c>
      <c r="B103" s="1">
        <v>172836</v>
      </c>
      <c r="C103" s="7">
        <v>167104</v>
      </c>
      <c r="D103" s="8">
        <v>96.68356129510056</v>
      </c>
      <c r="E103" s="7">
        <v>5732</v>
      </c>
      <c r="F103" s="8">
        <v>3.3164387048994421</v>
      </c>
      <c r="G103" s="7">
        <v>52407</v>
      </c>
      <c r="H103" s="8">
        <v>30.321807956675695</v>
      </c>
      <c r="I103" s="7">
        <v>48329</v>
      </c>
      <c r="J103" s="8">
        <v>92.218596752342236</v>
      </c>
      <c r="K103" s="7">
        <v>4078</v>
      </c>
      <c r="L103" s="8">
        <v>7.7814032476577557</v>
      </c>
      <c r="M103" s="7">
        <v>120429</v>
      </c>
      <c r="N103" s="8">
        <v>69.678192043324302</v>
      </c>
      <c r="O103" s="7">
        <v>118775</v>
      </c>
      <c r="P103" s="8">
        <v>98.626576655124595</v>
      </c>
      <c r="Q103" s="7">
        <v>1654</v>
      </c>
      <c r="R103" s="52">
        <v>1.3734233448754039</v>
      </c>
    </row>
    <row r="104" spans="1:18">
      <c r="A104" s="50" t="s">
        <v>23</v>
      </c>
      <c r="B104" s="4">
        <v>114573</v>
      </c>
      <c r="C104" s="5">
        <v>110483</v>
      </c>
      <c r="D104" s="6">
        <v>96.43022352561249</v>
      </c>
      <c r="E104" s="5">
        <v>4090</v>
      </c>
      <c r="F104" s="6">
        <v>3.5697764743875084</v>
      </c>
      <c r="G104" s="5">
        <v>36303</v>
      </c>
      <c r="H104" s="6">
        <v>31.685475635620957</v>
      </c>
      <c r="I104" s="5">
        <v>32855</v>
      </c>
      <c r="J104" s="6">
        <v>90.502162355728174</v>
      </c>
      <c r="K104" s="5">
        <v>3448</v>
      </c>
      <c r="L104" s="6">
        <v>9.4978376442718222</v>
      </c>
      <c r="M104" s="5">
        <v>78270</v>
      </c>
      <c r="N104" s="6">
        <v>68.314524364379039</v>
      </c>
      <c r="O104" s="5">
        <v>77628</v>
      </c>
      <c r="P104" s="6">
        <v>99.179762361057882</v>
      </c>
      <c r="Q104" s="5">
        <v>642</v>
      </c>
      <c r="R104" s="51">
        <v>0.82023763894212343</v>
      </c>
    </row>
    <row r="105" spans="1:18">
      <c r="A105" s="48" t="s">
        <v>24</v>
      </c>
      <c r="B105" s="1">
        <v>26117</v>
      </c>
      <c r="C105" s="7">
        <v>25063</v>
      </c>
      <c r="D105" s="8">
        <v>95.964314431213381</v>
      </c>
      <c r="E105" s="7">
        <v>1054</v>
      </c>
      <c r="F105" s="8">
        <v>4.0356855687866142</v>
      </c>
      <c r="G105" s="7">
        <v>6007</v>
      </c>
      <c r="H105" s="8">
        <v>23.00034460313206</v>
      </c>
      <c r="I105" s="7">
        <v>5102</v>
      </c>
      <c r="J105" s="8">
        <v>84.934243382720169</v>
      </c>
      <c r="K105" s="7">
        <v>905</v>
      </c>
      <c r="L105" s="8">
        <v>15.06575661727984</v>
      </c>
      <c r="M105" s="7">
        <v>20110</v>
      </c>
      <c r="N105" s="8">
        <v>76.999655396867936</v>
      </c>
      <c r="O105" s="7">
        <v>19961</v>
      </c>
      <c r="P105" s="8">
        <v>99.259075087021387</v>
      </c>
      <c r="Q105" s="7">
        <v>149</v>
      </c>
      <c r="R105" s="52">
        <v>0.74092491297861762</v>
      </c>
    </row>
    <row r="106" spans="1:18">
      <c r="A106" s="50" t="s">
        <v>25</v>
      </c>
      <c r="B106" s="4">
        <v>85407</v>
      </c>
      <c r="C106" s="5">
        <v>82503</v>
      </c>
      <c r="D106" s="6">
        <v>96.599810319997189</v>
      </c>
      <c r="E106" s="5">
        <v>2904</v>
      </c>
      <c r="F106" s="6">
        <v>3.4001896800028102</v>
      </c>
      <c r="G106" s="5">
        <v>28429</v>
      </c>
      <c r="H106" s="6">
        <v>33.286498764738255</v>
      </c>
      <c r="I106" s="5">
        <v>26273</v>
      </c>
      <c r="J106" s="6">
        <v>92.416194730732698</v>
      </c>
      <c r="K106" s="5">
        <v>2156</v>
      </c>
      <c r="L106" s="6">
        <v>7.5838052692672981</v>
      </c>
      <c r="M106" s="5">
        <v>56978</v>
      </c>
      <c r="N106" s="6">
        <v>66.713501235261745</v>
      </c>
      <c r="O106" s="5">
        <v>56230</v>
      </c>
      <c r="P106" s="6">
        <v>98.687212608375162</v>
      </c>
      <c r="Q106" s="5">
        <v>748</v>
      </c>
      <c r="R106" s="51">
        <v>1.3127873916248376</v>
      </c>
    </row>
    <row r="107" spans="1:18">
      <c r="A107" s="48" t="s">
        <v>26</v>
      </c>
      <c r="B107" s="1">
        <v>258921</v>
      </c>
      <c r="C107" s="7">
        <v>248634</v>
      </c>
      <c r="D107" s="8">
        <v>96.026973478396883</v>
      </c>
      <c r="E107" s="7">
        <v>10287</v>
      </c>
      <c r="F107" s="8">
        <v>3.9730265216031144</v>
      </c>
      <c r="G107" s="7">
        <v>58423</v>
      </c>
      <c r="H107" s="8">
        <v>22.564025320464541</v>
      </c>
      <c r="I107" s="7">
        <v>48934</v>
      </c>
      <c r="J107" s="8">
        <v>83.758108963935442</v>
      </c>
      <c r="K107" s="7">
        <v>9489</v>
      </c>
      <c r="L107" s="8">
        <v>16.241891036064562</v>
      </c>
      <c r="M107" s="7">
        <v>200498</v>
      </c>
      <c r="N107" s="8">
        <v>77.435974679535462</v>
      </c>
      <c r="O107" s="7">
        <v>199700</v>
      </c>
      <c r="P107" s="8">
        <v>99.601991042304661</v>
      </c>
      <c r="Q107" s="7">
        <v>798</v>
      </c>
      <c r="R107" s="52">
        <v>0.39800895769533862</v>
      </c>
    </row>
    <row r="108" spans="1:18">
      <c r="A108" s="50" t="s">
        <v>27</v>
      </c>
      <c r="B108" s="4">
        <v>72630</v>
      </c>
      <c r="C108" s="5">
        <v>68882</v>
      </c>
      <c r="D108" s="6">
        <v>94.839597962274553</v>
      </c>
      <c r="E108" s="5">
        <v>3748</v>
      </c>
      <c r="F108" s="6">
        <v>5.1604020377254578</v>
      </c>
      <c r="G108" s="5">
        <v>22674</v>
      </c>
      <c r="H108" s="6">
        <v>31.218504750103264</v>
      </c>
      <c r="I108" s="5">
        <v>19480</v>
      </c>
      <c r="J108" s="6">
        <v>85.913380964981926</v>
      </c>
      <c r="K108" s="5">
        <v>3194</v>
      </c>
      <c r="L108" s="6">
        <v>14.086619035018083</v>
      </c>
      <c r="M108" s="5">
        <v>49956</v>
      </c>
      <c r="N108" s="6">
        <v>68.781495249896736</v>
      </c>
      <c r="O108" s="5">
        <v>49402</v>
      </c>
      <c r="P108" s="6">
        <v>98.891024101209069</v>
      </c>
      <c r="Q108" s="5">
        <v>554</v>
      </c>
      <c r="R108" s="51">
        <v>1.1089758987909359</v>
      </c>
    </row>
    <row r="109" spans="1:18">
      <c r="A109" s="48" t="s">
        <v>28</v>
      </c>
      <c r="B109" s="1">
        <v>317690</v>
      </c>
      <c r="C109" s="7">
        <v>298085</v>
      </c>
      <c r="D109" s="8">
        <v>93.828889798230975</v>
      </c>
      <c r="E109" s="7">
        <v>19605</v>
      </c>
      <c r="F109" s="8">
        <v>6.1711102017690198</v>
      </c>
      <c r="G109" s="7">
        <v>73853</v>
      </c>
      <c r="H109" s="8">
        <v>23.246875885296987</v>
      </c>
      <c r="I109" s="7">
        <v>57616</v>
      </c>
      <c r="J109" s="8">
        <v>78.014434078507293</v>
      </c>
      <c r="K109" s="7">
        <v>16237</v>
      </c>
      <c r="L109" s="8">
        <v>21.985565921492693</v>
      </c>
      <c r="M109" s="7">
        <v>243837</v>
      </c>
      <c r="N109" s="8">
        <v>76.753124114703013</v>
      </c>
      <c r="O109" s="7">
        <v>240469</v>
      </c>
      <c r="P109" s="8">
        <v>98.618749410466833</v>
      </c>
      <c r="Q109" s="7">
        <v>3368</v>
      </c>
      <c r="R109" s="52">
        <v>1.3812505895331717</v>
      </c>
    </row>
    <row r="110" spans="1:18">
      <c r="A110" s="50" t="s">
        <v>29</v>
      </c>
      <c r="B110" s="4">
        <v>686182</v>
      </c>
      <c r="C110" s="5">
        <v>628787</v>
      </c>
      <c r="D110" s="6">
        <v>91.635601050450177</v>
      </c>
      <c r="E110" s="5">
        <v>57395</v>
      </c>
      <c r="F110" s="6">
        <v>8.3643989495498285</v>
      </c>
      <c r="G110" s="5">
        <v>151736</v>
      </c>
      <c r="H110" s="6">
        <v>22.113083700825729</v>
      </c>
      <c r="I110" s="5">
        <v>100653</v>
      </c>
      <c r="J110" s="6">
        <v>66.334291137238367</v>
      </c>
      <c r="K110" s="5">
        <v>51083</v>
      </c>
      <c r="L110" s="6">
        <v>33.66570886276164</v>
      </c>
      <c r="M110" s="5">
        <v>534446</v>
      </c>
      <c r="N110" s="6">
        <v>77.886916299174274</v>
      </c>
      <c r="O110" s="5">
        <v>528134</v>
      </c>
      <c r="P110" s="6">
        <v>98.818963936487506</v>
      </c>
      <c r="Q110" s="5">
        <v>6312</v>
      </c>
      <c r="R110" s="51">
        <v>1.181036063512497</v>
      </c>
    </row>
    <row r="111" spans="1:18">
      <c r="A111" s="48" t="s">
        <v>30</v>
      </c>
      <c r="B111" s="1">
        <v>162177</v>
      </c>
      <c r="C111" s="7">
        <v>158879</v>
      </c>
      <c r="D111" s="8">
        <v>97.96641940595768</v>
      </c>
      <c r="E111" s="7">
        <v>3298</v>
      </c>
      <c r="F111" s="8">
        <v>2.0335805940423115</v>
      </c>
      <c r="G111" s="7">
        <v>35831</v>
      </c>
      <c r="H111" s="8">
        <v>22.093761754132828</v>
      </c>
      <c r="I111" s="7">
        <v>32829</v>
      </c>
      <c r="J111" s="8">
        <v>91.621780022885218</v>
      </c>
      <c r="K111" s="7">
        <v>3002</v>
      </c>
      <c r="L111" s="8">
        <v>8.3782199771147887</v>
      </c>
      <c r="M111" s="7">
        <v>126346</v>
      </c>
      <c r="N111" s="8">
        <v>77.906238245867172</v>
      </c>
      <c r="O111" s="7">
        <v>126050</v>
      </c>
      <c r="P111" s="8">
        <v>99.765722697988068</v>
      </c>
      <c r="Q111" s="7">
        <v>296</v>
      </c>
      <c r="R111" s="52">
        <v>0.23427730201193547</v>
      </c>
    </row>
    <row r="112" spans="1:18">
      <c r="A112" s="50" t="s">
        <v>31</v>
      </c>
      <c r="B112" s="4">
        <v>34700</v>
      </c>
      <c r="C112" s="5">
        <v>33808</v>
      </c>
      <c r="D112" s="6">
        <v>97.429394812680115</v>
      </c>
      <c r="E112" s="5">
        <v>892</v>
      </c>
      <c r="F112" s="6">
        <v>2.5706051873198845</v>
      </c>
      <c r="G112" s="5">
        <v>7321</v>
      </c>
      <c r="H112" s="6">
        <v>21.097982708933717</v>
      </c>
      <c r="I112" s="5">
        <v>6584</v>
      </c>
      <c r="J112" s="6">
        <v>89.933069252834315</v>
      </c>
      <c r="K112" s="5">
        <v>737</v>
      </c>
      <c r="L112" s="6">
        <v>10.066930747165689</v>
      </c>
      <c r="M112" s="5">
        <v>27379</v>
      </c>
      <c r="N112" s="6">
        <v>78.902017291066286</v>
      </c>
      <c r="O112" s="5">
        <v>27224</v>
      </c>
      <c r="P112" s="6">
        <v>99.433872676138648</v>
      </c>
      <c r="Q112" s="5">
        <v>155</v>
      </c>
      <c r="R112" s="51">
        <v>0.56612732386135356</v>
      </c>
    </row>
    <row r="113" spans="1:18">
      <c r="A113" s="48" t="s">
        <v>32</v>
      </c>
      <c r="B113" s="1">
        <v>192569</v>
      </c>
      <c r="C113" s="7">
        <v>185250</v>
      </c>
      <c r="D113" s="8">
        <v>96.199284412340518</v>
      </c>
      <c r="E113" s="7">
        <v>7319</v>
      </c>
      <c r="F113" s="8">
        <v>3.800715587659488</v>
      </c>
      <c r="G113" s="7">
        <v>57015</v>
      </c>
      <c r="H113" s="8">
        <v>29.607569234923588</v>
      </c>
      <c r="I113" s="7">
        <v>50036</v>
      </c>
      <c r="J113" s="8">
        <v>87.759361571516266</v>
      </c>
      <c r="K113" s="7">
        <v>6979</v>
      </c>
      <c r="L113" s="8">
        <v>12.240638428483733</v>
      </c>
      <c r="M113" s="7">
        <v>135554</v>
      </c>
      <c r="N113" s="8">
        <v>70.392430765076426</v>
      </c>
      <c r="O113" s="7">
        <v>135214</v>
      </c>
      <c r="P113" s="8">
        <v>99.749177449577289</v>
      </c>
      <c r="Q113" s="7">
        <v>340</v>
      </c>
      <c r="R113" s="52">
        <v>0.25082255042270979</v>
      </c>
    </row>
    <row r="114" spans="1:18">
      <c r="A114" s="50" t="s">
        <v>33</v>
      </c>
      <c r="B114" s="4">
        <v>95328</v>
      </c>
      <c r="C114" s="5">
        <v>94485</v>
      </c>
      <c r="D114" s="6">
        <v>99.115684793554877</v>
      </c>
      <c r="E114" s="5">
        <v>843</v>
      </c>
      <c r="F114" s="6">
        <v>0.88431520644511574</v>
      </c>
      <c r="G114" s="5">
        <v>30603</v>
      </c>
      <c r="H114" s="6">
        <v>32.102844914400805</v>
      </c>
      <c r="I114" s="5">
        <v>29950</v>
      </c>
      <c r="J114" s="6">
        <v>97.866222265790938</v>
      </c>
      <c r="K114" s="5">
        <v>653</v>
      </c>
      <c r="L114" s="6">
        <v>2.1337777342090645</v>
      </c>
      <c r="M114" s="5">
        <v>64725</v>
      </c>
      <c r="N114" s="6">
        <v>67.897155085599195</v>
      </c>
      <c r="O114" s="5">
        <v>64535</v>
      </c>
      <c r="P114" s="6">
        <v>99.706450366937034</v>
      </c>
      <c r="Q114" s="5">
        <v>190</v>
      </c>
      <c r="R114" s="51">
        <v>0.29354963306295867</v>
      </c>
    </row>
    <row r="115" spans="1:18">
      <c r="A115" s="48" t="s">
        <v>34</v>
      </c>
      <c r="B115" s="1">
        <v>113994</v>
      </c>
      <c r="C115" s="7">
        <v>106172</v>
      </c>
      <c r="D115" s="8">
        <v>93.138235345719949</v>
      </c>
      <c r="E115" s="7">
        <v>7822</v>
      </c>
      <c r="F115" s="8">
        <v>6.8617646542800497</v>
      </c>
      <c r="G115" s="7">
        <v>27038</v>
      </c>
      <c r="H115" s="8">
        <v>23.718792217134236</v>
      </c>
      <c r="I115" s="7">
        <v>20569</v>
      </c>
      <c r="J115" s="8">
        <v>76.074413788002076</v>
      </c>
      <c r="K115" s="7">
        <v>6469</v>
      </c>
      <c r="L115" s="8">
        <v>23.925586211997928</v>
      </c>
      <c r="M115" s="7">
        <v>86956</v>
      </c>
      <c r="N115" s="8">
        <v>76.281207782865764</v>
      </c>
      <c r="O115" s="7">
        <v>85603</v>
      </c>
      <c r="P115" s="8">
        <v>98.444040664243985</v>
      </c>
      <c r="Q115" s="7">
        <v>1353</v>
      </c>
      <c r="R115" s="52">
        <v>1.5559593357560144</v>
      </c>
    </row>
    <row r="116" spans="1:18" ht="15" thickBot="1">
      <c r="A116" s="53" t="s">
        <v>35</v>
      </c>
      <c r="B116" s="9">
        <v>95047</v>
      </c>
      <c r="C116" s="10">
        <v>94032</v>
      </c>
      <c r="D116" s="11">
        <v>98.932107273243759</v>
      </c>
      <c r="E116" s="10">
        <v>1015</v>
      </c>
      <c r="F116" s="11">
        <v>1.0678927267562364</v>
      </c>
      <c r="G116" s="10">
        <v>28791</v>
      </c>
      <c r="H116" s="11">
        <v>30.291329552747587</v>
      </c>
      <c r="I116" s="10">
        <v>27789</v>
      </c>
      <c r="J116" s="11">
        <v>96.519745753881423</v>
      </c>
      <c r="K116" s="10">
        <v>1002</v>
      </c>
      <c r="L116" s="11">
        <v>3.4802542461185788</v>
      </c>
      <c r="M116" s="10">
        <v>66256</v>
      </c>
      <c r="N116" s="11">
        <v>69.708670447252402</v>
      </c>
      <c r="O116" s="10">
        <v>66243</v>
      </c>
      <c r="P116" s="11">
        <v>99.980379135474521</v>
      </c>
      <c r="Q116" s="10">
        <v>13</v>
      </c>
      <c r="R116" s="54">
        <v>1.9620864525476938E-2</v>
      </c>
    </row>
    <row r="117" spans="1:18">
      <c r="A117" s="55" t="s">
        <v>36</v>
      </c>
      <c r="B117" s="12">
        <v>2650895</v>
      </c>
      <c r="C117" s="13">
        <v>2519412</v>
      </c>
      <c r="D117" s="14">
        <v>95.040052510567179</v>
      </c>
      <c r="E117" s="13">
        <v>131483</v>
      </c>
      <c r="F117" s="14">
        <v>4.9599474894328139</v>
      </c>
      <c r="G117" s="13">
        <v>601370</v>
      </c>
      <c r="H117" s="14">
        <v>22.685545825089264</v>
      </c>
      <c r="I117" s="13">
        <v>486609</v>
      </c>
      <c r="J117" s="14">
        <v>80.916740110081975</v>
      </c>
      <c r="K117" s="13">
        <v>114761</v>
      </c>
      <c r="L117" s="14">
        <v>19.083259889918018</v>
      </c>
      <c r="M117" s="13">
        <v>2049525</v>
      </c>
      <c r="N117" s="14">
        <v>77.314454174910736</v>
      </c>
      <c r="O117" s="13">
        <v>2032803</v>
      </c>
      <c r="P117" s="14">
        <v>99.1841036337688</v>
      </c>
      <c r="Q117" s="13">
        <v>16722</v>
      </c>
      <c r="R117" s="56">
        <v>0.81589636623119988</v>
      </c>
    </row>
    <row r="118" spans="1:18">
      <c r="A118" s="57" t="s">
        <v>37</v>
      </c>
      <c r="B118" s="15">
        <v>742983</v>
      </c>
      <c r="C118" s="16">
        <v>720236</v>
      </c>
      <c r="D118" s="17">
        <v>96.938422548025997</v>
      </c>
      <c r="E118" s="16">
        <v>22747</v>
      </c>
      <c r="F118" s="17">
        <v>3.061577451974002</v>
      </c>
      <c r="G118" s="16">
        <v>227793</v>
      </c>
      <c r="H118" s="17">
        <v>30.659247923572945</v>
      </c>
      <c r="I118" s="16">
        <v>208439</v>
      </c>
      <c r="J118" s="17">
        <v>91.503689753416481</v>
      </c>
      <c r="K118" s="16">
        <v>19354</v>
      </c>
      <c r="L118" s="17">
        <v>8.496310246583521</v>
      </c>
      <c r="M118" s="16">
        <v>515190</v>
      </c>
      <c r="N118" s="17">
        <v>69.340752076427052</v>
      </c>
      <c r="O118" s="16">
        <v>511797</v>
      </c>
      <c r="P118" s="17">
        <v>99.34140802422408</v>
      </c>
      <c r="Q118" s="16">
        <v>3393</v>
      </c>
      <c r="R118" s="58">
        <v>0.65859197577592732</v>
      </c>
    </row>
    <row r="119" spans="1:18">
      <c r="A119" s="59" t="s">
        <v>38</v>
      </c>
      <c r="B119" s="60">
        <v>3393878</v>
      </c>
      <c r="C119" s="61">
        <v>3239648</v>
      </c>
      <c r="D119" s="62">
        <v>95.455641010077557</v>
      </c>
      <c r="E119" s="61">
        <v>154230</v>
      </c>
      <c r="F119" s="62">
        <v>4.5443589899224426</v>
      </c>
      <c r="G119" s="61">
        <v>829163</v>
      </c>
      <c r="H119" s="62">
        <v>24.431137477540442</v>
      </c>
      <c r="I119" s="61">
        <v>695048</v>
      </c>
      <c r="J119" s="62">
        <v>83.825255106655746</v>
      </c>
      <c r="K119" s="61">
        <v>134115</v>
      </c>
      <c r="L119" s="62">
        <v>16.174744893344254</v>
      </c>
      <c r="M119" s="61">
        <v>2564715</v>
      </c>
      <c r="N119" s="62">
        <v>75.568862522459554</v>
      </c>
      <c r="O119" s="61">
        <v>2544600</v>
      </c>
      <c r="P119" s="62">
        <v>99.215702329498598</v>
      </c>
      <c r="Q119" s="61">
        <v>20115</v>
      </c>
      <c r="R119" s="63">
        <v>0.78429767050140065</v>
      </c>
    </row>
    <row r="120" spans="1:18">
      <c r="A120" s="563" t="s">
        <v>141</v>
      </c>
      <c r="B120" s="563"/>
      <c r="C120" s="563"/>
      <c r="D120" s="563"/>
      <c r="E120" s="563"/>
      <c r="F120" s="563"/>
      <c r="G120" s="563"/>
      <c r="H120" s="563"/>
      <c r="I120" s="563"/>
      <c r="J120" s="563"/>
      <c r="K120" s="563"/>
      <c r="L120" s="563"/>
      <c r="M120" s="563"/>
      <c r="N120" s="563"/>
      <c r="O120" s="563"/>
      <c r="P120" s="563"/>
      <c r="Q120" s="563"/>
      <c r="R120" s="563"/>
    </row>
    <row r="121" spans="1:18" ht="15" customHeight="1">
      <c r="A121" s="506" t="s">
        <v>87</v>
      </c>
      <c r="B121" s="506"/>
      <c r="C121" s="506"/>
      <c r="D121" s="506"/>
      <c r="E121" s="506"/>
      <c r="F121" s="506"/>
      <c r="G121" s="506"/>
      <c r="H121" s="506"/>
      <c r="I121" s="506"/>
      <c r="J121" s="506"/>
      <c r="K121" s="506"/>
      <c r="L121" s="506"/>
      <c r="M121" s="506"/>
      <c r="N121" s="506"/>
      <c r="O121" s="506"/>
      <c r="P121" s="506"/>
      <c r="Q121" s="506"/>
      <c r="R121" s="506"/>
    </row>
    <row r="123" spans="1:18" ht="23.5">
      <c r="A123" s="507">
        <v>2019</v>
      </c>
      <c r="B123" s="507"/>
      <c r="C123" s="507"/>
      <c r="D123" s="507"/>
      <c r="E123" s="507"/>
      <c r="F123" s="507"/>
      <c r="G123" s="507"/>
      <c r="H123" s="507"/>
      <c r="I123" s="507"/>
      <c r="J123" s="507"/>
      <c r="K123" s="507"/>
      <c r="L123" s="507"/>
      <c r="M123" s="507"/>
      <c r="N123" s="507"/>
      <c r="O123" s="507"/>
      <c r="P123" s="507"/>
      <c r="Q123" s="507"/>
      <c r="R123" s="507"/>
    </row>
    <row r="124" spans="1:18">
      <c r="A124" s="133"/>
    </row>
    <row r="125" spans="1:18" ht="16.5">
      <c r="A125" s="564" t="s">
        <v>107</v>
      </c>
      <c r="B125" s="564"/>
      <c r="C125" s="564"/>
      <c r="D125" s="564"/>
      <c r="E125" s="564"/>
      <c r="F125" s="564"/>
      <c r="G125" s="564"/>
      <c r="H125" s="564"/>
      <c r="I125" s="564"/>
      <c r="J125" s="564"/>
      <c r="K125" s="564"/>
      <c r="L125" s="564"/>
      <c r="M125" s="564"/>
      <c r="N125" s="564"/>
      <c r="O125" s="564"/>
      <c r="P125" s="564"/>
      <c r="Q125" s="564"/>
      <c r="R125" s="564"/>
    </row>
    <row r="126" spans="1:18" ht="15" customHeight="1">
      <c r="A126" s="565" t="s">
        <v>13</v>
      </c>
      <c r="B126" s="568" t="s">
        <v>43</v>
      </c>
      <c r="C126" s="571" t="s">
        <v>48</v>
      </c>
      <c r="D126" s="572"/>
      <c r="E126" s="572"/>
      <c r="F126" s="572"/>
      <c r="G126" s="572"/>
      <c r="H126" s="572"/>
      <c r="I126" s="572"/>
      <c r="J126" s="572"/>
      <c r="K126" s="572"/>
      <c r="L126" s="572"/>
      <c r="M126" s="572"/>
      <c r="N126" s="572"/>
      <c r="O126" s="572"/>
      <c r="P126" s="572"/>
      <c r="Q126" s="572"/>
      <c r="R126" s="573"/>
    </row>
    <row r="127" spans="1:18" ht="15" customHeight="1">
      <c r="A127" s="566"/>
      <c r="B127" s="569"/>
      <c r="C127" s="574" t="s">
        <v>44</v>
      </c>
      <c r="D127" s="575"/>
      <c r="E127" s="568" t="s">
        <v>45</v>
      </c>
      <c r="F127" s="578"/>
      <c r="G127" s="581" t="s">
        <v>46</v>
      </c>
      <c r="H127" s="581"/>
      <c r="I127" s="571" t="s">
        <v>15</v>
      </c>
      <c r="J127" s="572"/>
      <c r="K127" s="572"/>
      <c r="L127" s="587"/>
      <c r="M127" s="568" t="s">
        <v>47</v>
      </c>
      <c r="N127" s="578"/>
      <c r="O127" s="572" t="s">
        <v>15</v>
      </c>
      <c r="P127" s="572"/>
      <c r="Q127" s="572"/>
      <c r="R127" s="573"/>
    </row>
    <row r="128" spans="1:18" ht="15" customHeight="1">
      <c r="A128" s="566"/>
      <c r="B128" s="569"/>
      <c r="C128" s="574"/>
      <c r="D128" s="575"/>
      <c r="E128" s="574"/>
      <c r="F128" s="575"/>
      <c r="G128" s="582"/>
      <c r="H128" s="582"/>
      <c r="I128" s="568" t="s">
        <v>44</v>
      </c>
      <c r="J128" s="578"/>
      <c r="K128" s="574" t="s">
        <v>45</v>
      </c>
      <c r="L128" s="582"/>
      <c r="M128" s="574"/>
      <c r="N128" s="575"/>
      <c r="O128" s="581" t="s">
        <v>44</v>
      </c>
      <c r="P128" s="578"/>
      <c r="Q128" s="574" t="s">
        <v>45</v>
      </c>
      <c r="R128" s="575"/>
    </row>
    <row r="129" spans="1:18" ht="33.75" customHeight="1">
      <c r="A129" s="566"/>
      <c r="B129" s="570"/>
      <c r="C129" s="576" t="s">
        <v>2</v>
      </c>
      <c r="D129" s="577" t="s">
        <v>19</v>
      </c>
      <c r="E129" s="576" t="s">
        <v>2</v>
      </c>
      <c r="F129" s="577" t="s">
        <v>19</v>
      </c>
      <c r="G129" s="586" t="s">
        <v>2</v>
      </c>
      <c r="H129" s="586" t="s">
        <v>19</v>
      </c>
      <c r="I129" s="576" t="s">
        <v>2</v>
      </c>
      <c r="J129" s="577" t="s">
        <v>19</v>
      </c>
      <c r="K129" s="576" t="s">
        <v>2</v>
      </c>
      <c r="L129" s="583" t="s">
        <v>19</v>
      </c>
      <c r="M129" s="576" t="s">
        <v>2</v>
      </c>
      <c r="N129" s="577" t="s">
        <v>19</v>
      </c>
      <c r="O129" s="583" t="s">
        <v>2</v>
      </c>
      <c r="P129" s="577" t="s">
        <v>19</v>
      </c>
      <c r="Q129" s="576" t="s">
        <v>2</v>
      </c>
      <c r="R129" s="577" t="s">
        <v>19</v>
      </c>
    </row>
    <row r="130" spans="1:18" ht="15" customHeight="1" thickBot="1">
      <c r="A130" s="567"/>
      <c r="B130" s="20" t="s">
        <v>2</v>
      </c>
      <c r="C130" s="23" t="s">
        <v>2</v>
      </c>
      <c r="D130" s="22" t="s">
        <v>19</v>
      </c>
      <c r="E130" s="21" t="s">
        <v>2</v>
      </c>
      <c r="F130" s="22" t="s">
        <v>19</v>
      </c>
      <c r="G130" s="262" t="s">
        <v>2</v>
      </c>
      <c r="H130" s="263" t="s">
        <v>19</v>
      </c>
      <c r="I130" s="21" t="s">
        <v>2</v>
      </c>
      <c r="J130" s="22" t="s">
        <v>19</v>
      </c>
      <c r="K130" s="21" t="s">
        <v>2</v>
      </c>
      <c r="L130" s="22" t="s">
        <v>19</v>
      </c>
      <c r="M130" s="21" t="s">
        <v>2</v>
      </c>
      <c r="N130" s="22" t="s">
        <v>19</v>
      </c>
      <c r="O130" s="21" t="s">
        <v>2</v>
      </c>
      <c r="P130" s="22" t="s">
        <v>19</v>
      </c>
      <c r="Q130" s="21" t="s">
        <v>2</v>
      </c>
      <c r="R130" s="47" t="s">
        <v>19</v>
      </c>
    </row>
    <row r="131" spans="1:18" ht="14.5" customHeight="1">
      <c r="A131" s="48" t="s">
        <v>20</v>
      </c>
      <c r="B131" s="18">
        <v>434512</v>
      </c>
      <c r="C131" s="2">
        <v>418406</v>
      </c>
      <c r="D131" s="3">
        <v>96.293312957985052</v>
      </c>
      <c r="E131" s="2">
        <v>16106</v>
      </c>
      <c r="F131" s="3">
        <v>3.7066870420149503</v>
      </c>
      <c r="G131" s="39">
        <v>96465</v>
      </c>
      <c r="H131" s="3">
        <v>22.200767757852489</v>
      </c>
      <c r="I131" s="2">
        <v>81695</v>
      </c>
      <c r="J131" s="3">
        <v>84.68874721401545</v>
      </c>
      <c r="K131" s="39">
        <v>14770</v>
      </c>
      <c r="L131" s="3">
        <v>15.311252785984554</v>
      </c>
      <c r="M131" s="39">
        <v>338047</v>
      </c>
      <c r="N131" s="3">
        <v>77.799232242147511</v>
      </c>
      <c r="O131" s="39">
        <v>336711</v>
      </c>
      <c r="P131" s="3">
        <v>99.604788683230439</v>
      </c>
      <c r="Q131" s="2">
        <v>1336</v>
      </c>
      <c r="R131" s="49">
        <v>0.39521131676956162</v>
      </c>
    </row>
    <row r="132" spans="1:18">
      <c r="A132" s="50" t="s">
        <v>21</v>
      </c>
      <c r="B132" s="19">
        <v>500523</v>
      </c>
      <c r="C132" s="5">
        <v>489824</v>
      </c>
      <c r="D132" s="6">
        <v>97.862435892056908</v>
      </c>
      <c r="E132" s="5">
        <v>10699</v>
      </c>
      <c r="F132" s="6">
        <v>2.1375641079430916</v>
      </c>
      <c r="G132" s="5">
        <v>109549</v>
      </c>
      <c r="H132" s="6">
        <v>21.88690629601437</v>
      </c>
      <c r="I132" s="5">
        <v>100607</v>
      </c>
      <c r="J132" s="6">
        <v>91.837442605592017</v>
      </c>
      <c r="K132" s="5">
        <v>8942</v>
      </c>
      <c r="L132" s="6">
        <v>8.1625573944079814</v>
      </c>
      <c r="M132" s="5">
        <v>390974</v>
      </c>
      <c r="N132" s="6">
        <v>78.113093703985641</v>
      </c>
      <c r="O132" s="5">
        <v>389217</v>
      </c>
      <c r="P132" s="6">
        <v>99.550609503445244</v>
      </c>
      <c r="Q132" s="5">
        <v>1757</v>
      </c>
      <c r="R132" s="51">
        <v>0.4493904965547581</v>
      </c>
    </row>
    <row r="133" spans="1:18">
      <c r="A133" s="48" t="s">
        <v>41</v>
      </c>
      <c r="B133" s="1">
        <v>169339</v>
      </c>
      <c r="C133" s="7">
        <v>163487</v>
      </c>
      <c r="D133" s="8">
        <v>96.544210134700208</v>
      </c>
      <c r="E133" s="7">
        <v>5852</v>
      </c>
      <c r="F133" s="8">
        <v>3.4557898652997832</v>
      </c>
      <c r="G133" s="7">
        <v>51951</v>
      </c>
      <c r="H133" s="8">
        <v>30.678697760114325</v>
      </c>
      <c r="I133" s="7">
        <v>47692</v>
      </c>
      <c r="J133" s="8">
        <v>91.801890242728717</v>
      </c>
      <c r="K133" s="7">
        <v>4259</v>
      </c>
      <c r="L133" s="8">
        <v>8.1981097572712756</v>
      </c>
      <c r="M133" s="7">
        <v>117388</v>
      </c>
      <c r="N133" s="8">
        <v>69.321302239885668</v>
      </c>
      <c r="O133" s="7">
        <v>115795</v>
      </c>
      <c r="P133" s="8">
        <v>98.642961801887751</v>
      </c>
      <c r="Q133" s="7">
        <v>1593</v>
      </c>
      <c r="R133" s="52">
        <v>1.357038198112243</v>
      </c>
    </row>
    <row r="134" spans="1:18">
      <c r="A134" s="50" t="s">
        <v>23</v>
      </c>
      <c r="B134" s="4">
        <v>111445</v>
      </c>
      <c r="C134" s="5">
        <v>107360</v>
      </c>
      <c r="D134" s="6">
        <v>96.334514783076855</v>
      </c>
      <c r="E134" s="5">
        <v>4085</v>
      </c>
      <c r="F134" s="6">
        <v>3.6654852169231456</v>
      </c>
      <c r="G134" s="5">
        <v>36529</v>
      </c>
      <c r="H134" s="6">
        <v>32.77760330207726</v>
      </c>
      <c r="I134" s="5">
        <v>32907</v>
      </c>
      <c r="J134" s="6">
        <v>90.084590325494815</v>
      </c>
      <c r="K134" s="5">
        <v>3622</v>
      </c>
      <c r="L134" s="6">
        <v>9.9154096745051881</v>
      </c>
      <c r="M134" s="5">
        <v>74916</v>
      </c>
      <c r="N134" s="6">
        <v>67.222396697922733</v>
      </c>
      <c r="O134" s="5">
        <v>74453</v>
      </c>
      <c r="P134" s="6">
        <v>99.381974478082114</v>
      </c>
      <c r="Q134" s="5">
        <v>463</v>
      </c>
      <c r="R134" s="51">
        <v>0.6180255219178814</v>
      </c>
    </row>
    <row r="135" spans="1:18">
      <c r="A135" s="48" t="s">
        <v>24</v>
      </c>
      <c r="B135" s="1">
        <v>25453</v>
      </c>
      <c r="C135" s="7">
        <v>24372</v>
      </c>
      <c r="D135" s="8">
        <v>95.752956429497502</v>
      </c>
      <c r="E135" s="7">
        <v>1081</v>
      </c>
      <c r="F135" s="8">
        <v>4.2470435705024947</v>
      </c>
      <c r="G135" s="7">
        <v>5851</v>
      </c>
      <c r="H135" s="8">
        <v>22.987467096216559</v>
      </c>
      <c r="I135" s="7">
        <v>4906</v>
      </c>
      <c r="J135" s="8">
        <v>83.848914715433267</v>
      </c>
      <c r="K135" s="7">
        <v>945</v>
      </c>
      <c r="L135" s="8">
        <v>16.15108528456674</v>
      </c>
      <c r="M135" s="7">
        <v>19602</v>
      </c>
      <c r="N135" s="8">
        <v>77.012532903783452</v>
      </c>
      <c r="O135" s="7">
        <v>19466</v>
      </c>
      <c r="P135" s="8">
        <v>99.306193245587181</v>
      </c>
      <c r="Q135" s="7">
        <v>136</v>
      </c>
      <c r="R135" s="52">
        <v>0.69380675441281503</v>
      </c>
    </row>
    <row r="136" spans="1:18">
      <c r="A136" s="50" t="s">
        <v>25</v>
      </c>
      <c r="B136" s="4">
        <v>83088</v>
      </c>
      <c r="C136" s="5">
        <v>80128</v>
      </c>
      <c r="D136" s="6">
        <v>96.43751203543232</v>
      </c>
      <c r="E136" s="5">
        <v>2960</v>
      </c>
      <c r="F136" s="6">
        <v>3.562487964567687</v>
      </c>
      <c r="G136" s="5">
        <v>28699</v>
      </c>
      <c r="H136" s="6">
        <v>34.54048719430002</v>
      </c>
      <c r="I136" s="5">
        <v>26442</v>
      </c>
      <c r="J136" s="6">
        <v>92.135614481340809</v>
      </c>
      <c r="K136" s="5">
        <v>2257</v>
      </c>
      <c r="L136" s="6">
        <v>7.8643855186591862</v>
      </c>
      <c r="M136" s="5">
        <v>54389</v>
      </c>
      <c r="N136" s="6">
        <v>65.459512805699987</v>
      </c>
      <c r="O136" s="5">
        <v>53686</v>
      </c>
      <c r="P136" s="6">
        <v>98.707459228888197</v>
      </c>
      <c r="Q136" s="5">
        <v>703</v>
      </c>
      <c r="R136" s="51">
        <v>1.2925407711118058</v>
      </c>
    </row>
    <row r="137" spans="1:18">
      <c r="A137" s="48" t="s">
        <v>26</v>
      </c>
      <c r="B137" s="1">
        <v>252876</v>
      </c>
      <c r="C137" s="7">
        <v>242969</v>
      </c>
      <c r="D137" s="8">
        <v>96.082269570856866</v>
      </c>
      <c r="E137" s="7">
        <v>9907</v>
      </c>
      <c r="F137" s="8">
        <v>3.9177304291431376</v>
      </c>
      <c r="G137" s="7">
        <v>57749</v>
      </c>
      <c r="H137" s="8">
        <v>22.836884480931367</v>
      </c>
      <c r="I137" s="7">
        <v>48581</v>
      </c>
      <c r="J137" s="8">
        <v>84.124400422518136</v>
      </c>
      <c r="K137" s="7">
        <v>9168</v>
      </c>
      <c r="L137" s="8">
        <v>15.875599577481861</v>
      </c>
      <c r="M137" s="7">
        <v>195127</v>
      </c>
      <c r="N137" s="8">
        <v>77.16311551906864</v>
      </c>
      <c r="O137" s="7">
        <v>194388</v>
      </c>
      <c r="P137" s="8">
        <v>99.621272299579246</v>
      </c>
      <c r="Q137" s="7">
        <v>739</v>
      </c>
      <c r="R137" s="52">
        <v>0.3787277004207516</v>
      </c>
    </row>
    <row r="138" spans="1:18">
      <c r="A138" s="50" t="s">
        <v>27</v>
      </c>
      <c r="B138" s="4">
        <v>72059</v>
      </c>
      <c r="C138" s="5">
        <v>67993</v>
      </c>
      <c r="D138" s="6">
        <v>94.357401573710433</v>
      </c>
      <c r="E138" s="5">
        <v>4066</v>
      </c>
      <c r="F138" s="6">
        <v>5.6425984262895685</v>
      </c>
      <c r="G138" s="5">
        <v>22825</v>
      </c>
      <c r="H138" s="6">
        <v>31.675432631593551</v>
      </c>
      <c r="I138" s="5">
        <v>19327</v>
      </c>
      <c r="J138" s="6">
        <v>84.674698795180731</v>
      </c>
      <c r="K138" s="5">
        <v>3498</v>
      </c>
      <c r="L138" s="6">
        <v>15.325301204819278</v>
      </c>
      <c r="M138" s="5">
        <v>49234</v>
      </c>
      <c r="N138" s="6">
        <v>68.324567368406434</v>
      </c>
      <c r="O138" s="5">
        <v>48666</v>
      </c>
      <c r="P138" s="6">
        <v>98.846325709875288</v>
      </c>
      <c r="Q138" s="5">
        <v>568</v>
      </c>
      <c r="R138" s="51">
        <v>1.1536742901247106</v>
      </c>
    </row>
    <row r="139" spans="1:18">
      <c r="A139" s="48" t="s">
        <v>28</v>
      </c>
      <c r="B139" s="1">
        <v>304971</v>
      </c>
      <c r="C139" s="7">
        <v>286162</v>
      </c>
      <c r="D139" s="8">
        <v>93.832528338760085</v>
      </c>
      <c r="E139" s="7">
        <v>18809</v>
      </c>
      <c r="F139" s="8">
        <v>6.1674716612399214</v>
      </c>
      <c r="G139" s="7">
        <v>72011</v>
      </c>
      <c r="H139" s="8">
        <v>23.612409048729223</v>
      </c>
      <c r="I139" s="7">
        <v>56239</v>
      </c>
      <c r="J139" s="8">
        <v>78.097790615322666</v>
      </c>
      <c r="K139" s="7">
        <v>15772</v>
      </c>
      <c r="L139" s="8">
        <v>21.902209384677342</v>
      </c>
      <c r="M139" s="7">
        <v>232960</v>
      </c>
      <c r="N139" s="8">
        <v>76.387590951270781</v>
      </c>
      <c r="O139" s="7">
        <v>229923</v>
      </c>
      <c r="P139" s="8">
        <v>98.696342719780219</v>
      </c>
      <c r="Q139" s="7">
        <v>3037</v>
      </c>
      <c r="R139" s="52">
        <v>1.3036572802197803</v>
      </c>
    </row>
    <row r="140" spans="1:18">
      <c r="A140" s="50" t="s">
        <v>29</v>
      </c>
      <c r="B140" s="4">
        <v>665754</v>
      </c>
      <c r="C140" s="5">
        <v>611944</v>
      </c>
      <c r="D140" s="6">
        <v>91.917434968471838</v>
      </c>
      <c r="E140" s="5">
        <v>53810</v>
      </c>
      <c r="F140" s="6">
        <v>8.0825650315281621</v>
      </c>
      <c r="G140" s="5">
        <v>147171</v>
      </c>
      <c r="H140" s="6">
        <v>22.105912994890005</v>
      </c>
      <c r="I140" s="5">
        <v>98458</v>
      </c>
      <c r="J140" s="6">
        <v>66.900408368496514</v>
      </c>
      <c r="K140" s="5">
        <v>48713</v>
      </c>
      <c r="L140" s="6">
        <v>33.099591631503486</v>
      </c>
      <c r="M140" s="5">
        <v>518583</v>
      </c>
      <c r="N140" s="6">
        <v>77.894087005109995</v>
      </c>
      <c r="O140" s="5">
        <v>513486</v>
      </c>
      <c r="P140" s="6">
        <v>99.017129369840504</v>
      </c>
      <c r="Q140" s="5">
        <v>5097</v>
      </c>
      <c r="R140" s="51">
        <v>0.98287063015949239</v>
      </c>
    </row>
    <row r="141" spans="1:18">
      <c r="A141" s="48" t="s">
        <v>30</v>
      </c>
      <c r="B141" s="1">
        <v>158574</v>
      </c>
      <c r="C141" s="7">
        <v>155374</v>
      </c>
      <c r="D141" s="8">
        <v>97.982014706067829</v>
      </c>
      <c r="E141" s="7">
        <v>3200</v>
      </c>
      <c r="F141" s="8">
        <v>2.0179852939321705</v>
      </c>
      <c r="G141" s="7">
        <v>35933</v>
      </c>
      <c r="H141" s="8">
        <v>22.660082989645215</v>
      </c>
      <c r="I141" s="7">
        <v>32979</v>
      </c>
      <c r="J141" s="8">
        <v>91.77914451896585</v>
      </c>
      <c r="K141" s="7">
        <v>2954</v>
      </c>
      <c r="L141" s="8">
        <v>8.2208554810341461</v>
      </c>
      <c r="M141" s="7">
        <v>122641</v>
      </c>
      <c r="N141" s="8">
        <v>77.339917010354782</v>
      </c>
      <c r="O141" s="7">
        <v>122395</v>
      </c>
      <c r="P141" s="8">
        <v>99.799414551414287</v>
      </c>
      <c r="Q141" s="7">
        <v>246</v>
      </c>
      <c r="R141" s="52">
        <v>0.20058544858570951</v>
      </c>
    </row>
    <row r="142" spans="1:18">
      <c r="A142" s="50" t="s">
        <v>31</v>
      </c>
      <c r="B142" s="4">
        <v>34173</v>
      </c>
      <c r="C142" s="5">
        <v>33450</v>
      </c>
      <c r="D142" s="6">
        <v>97.884294618558513</v>
      </c>
      <c r="E142" s="5">
        <v>723</v>
      </c>
      <c r="F142" s="6">
        <v>2.1157053814414888</v>
      </c>
      <c r="G142" s="5">
        <v>7415</v>
      </c>
      <c r="H142" s="6">
        <v>21.698416878822464</v>
      </c>
      <c r="I142" s="5">
        <v>6800</v>
      </c>
      <c r="J142" s="6">
        <v>91.706001348617676</v>
      </c>
      <c r="K142" s="5">
        <v>615</v>
      </c>
      <c r="L142" s="6">
        <v>8.2939986513823332</v>
      </c>
      <c r="M142" s="5">
        <v>26758</v>
      </c>
      <c r="N142" s="6">
        <v>78.301583121177543</v>
      </c>
      <c r="O142" s="5">
        <v>26650</v>
      </c>
      <c r="P142" s="6">
        <v>99.596382390313181</v>
      </c>
      <c r="Q142" s="5">
        <v>108</v>
      </c>
      <c r="R142" s="51">
        <v>0.40361760968682259</v>
      </c>
    </row>
    <row r="143" spans="1:18">
      <c r="A143" s="48" t="s">
        <v>32</v>
      </c>
      <c r="B143" s="1">
        <v>191615</v>
      </c>
      <c r="C143" s="7">
        <v>184032</v>
      </c>
      <c r="D143" s="8">
        <v>96.042585392584087</v>
      </c>
      <c r="E143" s="7">
        <v>7583</v>
      </c>
      <c r="F143" s="8">
        <v>3.9574146074159122</v>
      </c>
      <c r="G143" s="7">
        <v>58186</v>
      </c>
      <c r="H143" s="8">
        <v>30.366098687472277</v>
      </c>
      <c r="I143" s="7">
        <v>50905</v>
      </c>
      <c r="J143" s="8">
        <v>87.486680644828652</v>
      </c>
      <c r="K143" s="7">
        <v>7281</v>
      </c>
      <c r="L143" s="8">
        <v>12.513319355171348</v>
      </c>
      <c r="M143" s="7">
        <v>133429</v>
      </c>
      <c r="N143" s="8">
        <v>69.633901312527726</v>
      </c>
      <c r="O143" s="7">
        <v>133127</v>
      </c>
      <c r="P143" s="8">
        <v>99.773662397229984</v>
      </c>
      <c r="Q143" s="7">
        <v>302</v>
      </c>
      <c r="R143" s="52">
        <v>0.22633760277001252</v>
      </c>
    </row>
    <row r="144" spans="1:18">
      <c r="A144" s="50" t="s">
        <v>33</v>
      </c>
      <c r="B144" s="4">
        <v>95265</v>
      </c>
      <c r="C144" s="5">
        <v>94423</v>
      </c>
      <c r="D144" s="6">
        <v>99.116149687713218</v>
      </c>
      <c r="E144" s="5">
        <v>842</v>
      </c>
      <c r="F144" s="6">
        <v>0.88385031228677902</v>
      </c>
      <c r="G144" s="5">
        <v>31488</v>
      </c>
      <c r="H144" s="6">
        <v>33.05306250984097</v>
      </c>
      <c r="I144" s="5">
        <v>30779</v>
      </c>
      <c r="J144" s="6">
        <v>97.748348577235774</v>
      </c>
      <c r="K144" s="5">
        <v>709</v>
      </c>
      <c r="L144" s="6">
        <v>2.2516514227642279</v>
      </c>
      <c r="M144" s="5">
        <v>63777</v>
      </c>
      <c r="N144" s="6">
        <v>66.94693749015903</v>
      </c>
      <c r="O144" s="5">
        <v>63644</v>
      </c>
      <c r="P144" s="6">
        <v>99.791460871474044</v>
      </c>
      <c r="Q144" s="5">
        <v>133</v>
      </c>
      <c r="R144" s="51">
        <v>0.20853912852595763</v>
      </c>
    </row>
    <row r="145" spans="1:18">
      <c r="A145" s="48" t="s">
        <v>34</v>
      </c>
      <c r="B145" s="1">
        <v>112045</v>
      </c>
      <c r="C145" s="7">
        <v>104450</v>
      </c>
      <c r="D145" s="8">
        <v>93.221473515105529</v>
      </c>
      <c r="E145" s="7">
        <v>7595</v>
      </c>
      <c r="F145" s="8">
        <v>6.7785264848944617</v>
      </c>
      <c r="G145" s="7">
        <v>26860</v>
      </c>
      <c r="H145" s="8">
        <v>23.972511044669552</v>
      </c>
      <c r="I145" s="7">
        <v>20448</v>
      </c>
      <c r="J145" s="8">
        <v>76.12807148175726</v>
      </c>
      <c r="K145" s="7">
        <v>6412</v>
      </c>
      <c r="L145" s="8">
        <v>23.87192851824274</v>
      </c>
      <c r="M145" s="7">
        <v>85185</v>
      </c>
      <c r="N145" s="8">
        <v>76.02748895533044</v>
      </c>
      <c r="O145" s="7">
        <v>84002</v>
      </c>
      <c r="P145" s="8">
        <v>98.611257850560534</v>
      </c>
      <c r="Q145" s="7">
        <v>1183</v>
      </c>
      <c r="R145" s="52">
        <v>1.3887421494394554</v>
      </c>
    </row>
    <row r="146" spans="1:18" ht="15" thickBot="1">
      <c r="A146" s="53" t="s">
        <v>35</v>
      </c>
      <c r="B146" s="9">
        <v>95348</v>
      </c>
      <c r="C146" s="10">
        <v>94245</v>
      </c>
      <c r="D146" s="11">
        <v>98.843184964550915</v>
      </c>
      <c r="E146" s="10">
        <v>1103</v>
      </c>
      <c r="F146" s="11">
        <v>1.1568150354490916</v>
      </c>
      <c r="G146" s="10">
        <v>29745</v>
      </c>
      <c r="H146" s="11">
        <v>31.196249528044635</v>
      </c>
      <c r="I146" s="10">
        <v>28662</v>
      </c>
      <c r="J146" s="11">
        <v>96.35905194150277</v>
      </c>
      <c r="K146" s="10">
        <v>1083</v>
      </c>
      <c r="L146" s="11">
        <v>3.6409480584972265</v>
      </c>
      <c r="M146" s="10">
        <v>65603</v>
      </c>
      <c r="N146" s="11">
        <v>68.803750471955354</v>
      </c>
      <c r="O146" s="10">
        <v>65583</v>
      </c>
      <c r="P146" s="11">
        <v>99.969513589317557</v>
      </c>
      <c r="Q146" s="10">
        <v>20</v>
      </c>
      <c r="R146" s="54">
        <v>3.0486410682438302E-2</v>
      </c>
    </row>
    <row r="147" spans="1:18">
      <c r="A147" s="55" t="s">
        <v>36</v>
      </c>
      <c r="B147" s="12">
        <v>2571969</v>
      </c>
      <c r="C147" s="13">
        <v>2447079</v>
      </c>
      <c r="D147" s="14">
        <v>95.144187196657498</v>
      </c>
      <c r="E147" s="13">
        <v>124890</v>
      </c>
      <c r="F147" s="14">
        <v>4.8558128033424977</v>
      </c>
      <c r="G147" s="13">
        <v>587703</v>
      </c>
      <c r="H147" s="14">
        <v>22.85031429227957</v>
      </c>
      <c r="I147" s="13">
        <v>477155</v>
      </c>
      <c r="J147" s="14">
        <v>81.189818666911691</v>
      </c>
      <c r="K147" s="13">
        <v>110548</v>
      </c>
      <c r="L147" s="14">
        <v>18.810181333088309</v>
      </c>
      <c r="M147" s="13">
        <v>1984266</v>
      </c>
      <c r="N147" s="14">
        <v>77.149685707720423</v>
      </c>
      <c r="O147" s="13">
        <v>1969924</v>
      </c>
      <c r="P147" s="14">
        <v>99.277213841289424</v>
      </c>
      <c r="Q147" s="13">
        <v>14342</v>
      </c>
      <c r="R147" s="56">
        <v>0.72278615871057605</v>
      </c>
    </row>
    <row r="148" spans="1:18">
      <c r="A148" s="57" t="s">
        <v>37</v>
      </c>
      <c r="B148" s="15">
        <v>735071</v>
      </c>
      <c r="C148" s="16">
        <v>711540</v>
      </c>
      <c r="D148" s="17">
        <v>96.798812631704962</v>
      </c>
      <c r="E148" s="16">
        <v>23531</v>
      </c>
      <c r="F148" s="17">
        <v>3.2011873682950354</v>
      </c>
      <c r="G148" s="16">
        <v>230724</v>
      </c>
      <c r="H148" s="17">
        <v>31.387988371191355</v>
      </c>
      <c r="I148" s="16">
        <v>210272</v>
      </c>
      <c r="J148" s="17">
        <v>91.135729269603502</v>
      </c>
      <c r="K148" s="16">
        <v>20452</v>
      </c>
      <c r="L148" s="17">
        <v>8.8642707303964912</v>
      </c>
      <c r="M148" s="16">
        <v>504347</v>
      </c>
      <c r="N148" s="17">
        <v>68.612011628808645</v>
      </c>
      <c r="O148" s="16">
        <v>501268</v>
      </c>
      <c r="P148" s="17">
        <v>99.389507620745249</v>
      </c>
      <c r="Q148" s="16">
        <v>3079</v>
      </c>
      <c r="R148" s="58">
        <v>0.61049237925475908</v>
      </c>
    </row>
    <row r="149" spans="1:18">
      <c r="A149" s="59" t="s">
        <v>38</v>
      </c>
      <c r="B149" s="60">
        <v>3307040</v>
      </c>
      <c r="C149" s="61">
        <v>3158619</v>
      </c>
      <c r="D149" s="62">
        <v>95.511968406792775</v>
      </c>
      <c r="E149" s="61">
        <v>148421</v>
      </c>
      <c r="F149" s="62">
        <v>4.4880315932072188</v>
      </c>
      <c r="G149" s="61">
        <v>818427</v>
      </c>
      <c r="H149" s="62">
        <v>24.748022400696694</v>
      </c>
      <c r="I149" s="61">
        <v>687427</v>
      </c>
      <c r="J149" s="62">
        <v>83.993685447816361</v>
      </c>
      <c r="K149" s="61">
        <v>131000</v>
      </c>
      <c r="L149" s="62">
        <v>16.006314552183639</v>
      </c>
      <c r="M149" s="61">
        <v>2488613</v>
      </c>
      <c r="N149" s="62">
        <v>75.251977599303302</v>
      </c>
      <c r="O149" s="61">
        <v>2471192</v>
      </c>
      <c r="P149" s="62">
        <v>99.299971510234826</v>
      </c>
      <c r="Q149" s="61">
        <v>17421</v>
      </c>
      <c r="R149" s="63">
        <v>0.70002848976518239</v>
      </c>
    </row>
    <row r="150" spans="1:18">
      <c r="A150" s="563" t="s">
        <v>141</v>
      </c>
      <c r="B150" s="563"/>
      <c r="C150" s="563"/>
      <c r="D150" s="563"/>
      <c r="E150" s="563"/>
      <c r="F150" s="563"/>
      <c r="G150" s="563"/>
      <c r="H150" s="563"/>
      <c r="I150" s="563"/>
      <c r="J150" s="563"/>
      <c r="K150" s="563"/>
      <c r="L150" s="563"/>
      <c r="M150" s="563"/>
      <c r="N150" s="563"/>
      <c r="O150" s="563"/>
      <c r="P150" s="563"/>
      <c r="Q150" s="563"/>
      <c r="R150" s="563"/>
    </row>
    <row r="151" spans="1:18" ht="15" customHeight="1">
      <c r="A151" s="544" t="s">
        <v>88</v>
      </c>
      <c r="B151" s="544"/>
      <c r="C151" s="544"/>
      <c r="D151" s="544"/>
      <c r="E151" s="544"/>
      <c r="F151" s="544"/>
      <c r="G151" s="544"/>
      <c r="H151" s="544"/>
      <c r="I151" s="544"/>
      <c r="J151" s="544"/>
      <c r="K151" s="544"/>
      <c r="L151" s="544"/>
      <c r="M151" s="544"/>
      <c r="N151" s="544"/>
      <c r="O151" s="544"/>
      <c r="P151" s="544"/>
      <c r="Q151" s="544"/>
      <c r="R151" s="544"/>
    </row>
    <row r="153" spans="1:18" ht="23.5">
      <c r="A153" s="507">
        <v>2018</v>
      </c>
      <c r="B153" s="507"/>
      <c r="C153" s="507"/>
      <c r="D153" s="507"/>
      <c r="E153" s="507"/>
      <c r="F153" s="507"/>
      <c r="G153" s="507"/>
      <c r="H153" s="507"/>
      <c r="I153" s="507"/>
      <c r="J153" s="507"/>
      <c r="K153" s="507"/>
      <c r="L153" s="507"/>
      <c r="M153" s="507"/>
      <c r="N153" s="507"/>
      <c r="O153" s="507"/>
      <c r="P153" s="507"/>
      <c r="Q153" s="507"/>
      <c r="R153" s="507"/>
    </row>
    <row r="155" spans="1:18" ht="16.5">
      <c r="A155" s="564" t="s">
        <v>108</v>
      </c>
      <c r="B155" s="564"/>
      <c r="C155" s="564"/>
      <c r="D155" s="564"/>
      <c r="E155" s="564"/>
      <c r="F155" s="564"/>
      <c r="G155" s="564"/>
      <c r="H155" s="564"/>
      <c r="I155" s="564"/>
      <c r="J155" s="564"/>
      <c r="K155" s="564"/>
      <c r="L155" s="564"/>
      <c r="M155" s="564"/>
      <c r="N155" s="564"/>
      <c r="O155" s="564"/>
      <c r="P155" s="564"/>
      <c r="Q155" s="564"/>
      <c r="R155" s="134"/>
    </row>
    <row r="156" spans="1:18" ht="15" customHeight="1">
      <c r="A156" s="565" t="s">
        <v>13</v>
      </c>
      <c r="B156" s="568" t="s">
        <v>43</v>
      </c>
      <c r="C156" s="571" t="s">
        <v>15</v>
      </c>
      <c r="D156" s="572"/>
      <c r="E156" s="572"/>
      <c r="F156" s="572"/>
      <c r="G156" s="572"/>
      <c r="H156" s="572"/>
      <c r="I156" s="572"/>
      <c r="J156" s="572"/>
      <c r="K156" s="572"/>
      <c r="L156" s="572"/>
      <c r="M156" s="572"/>
      <c r="N156" s="572"/>
      <c r="O156" s="572"/>
      <c r="P156" s="572"/>
      <c r="Q156" s="572"/>
      <c r="R156" s="573"/>
    </row>
    <row r="157" spans="1:18" ht="15" customHeight="1">
      <c r="A157" s="566"/>
      <c r="B157" s="569"/>
      <c r="C157" s="574" t="s">
        <v>44</v>
      </c>
      <c r="D157" s="575"/>
      <c r="E157" s="568" t="s">
        <v>45</v>
      </c>
      <c r="F157" s="578"/>
      <c r="G157" s="581" t="s">
        <v>46</v>
      </c>
      <c r="H157" s="581"/>
      <c r="I157" s="571" t="s">
        <v>15</v>
      </c>
      <c r="J157" s="572"/>
      <c r="K157" s="572"/>
      <c r="L157" s="587"/>
      <c r="M157" s="568" t="s">
        <v>47</v>
      </c>
      <c r="N157" s="581"/>
      <c r="O157" s="571" t="s">
        <v>15</v>
      </c>
      <c r="P157" s="572"/>
      <c r="Q157" s="572"/>
      <c r="R157" s="573"/>
    </row>
    <row r="158" spans="1:18" ht="15" customHeight="1">
      <c r="A158" s="566"/>
      <c r="B158" s="569"/>
      <c r="C158" s="574"/>
      <c r="D158" s="575"/>
      <c r="E158" s="574"/>
      <c r="F158" s="575"/>
      <c r="G158" s="582"/>
      <c r="H158" s="582"/>
      <c r="I158" s="568" t="s">
        <v>44</v>
      </c>
      <c r="J158" s="578"/>
      <c r="K158" s="574" t="s">
        <v>45</v>
      </c>
      <c r="L158" s="582"/>
      <c r="M158" s="574"/>
      <c r="N158" s="582"/>
      <c r="O158" s="568" t="s">
        <v>44</v>
      </c>
      <c r="P158" s="578"/>
      <c r="Q158" s="574" t="s">
        <v>45</v>
      </c>
      <c r="R158" s="575"/>
    </row>
    <row r="159" spans="1:18" ht="32.25" customHeight="1">
      <c r="A159" s="566"/>
      <c r="B159" s="570"/>
      <c r="C159" s="576"/>
      <c r="D159" s="577"/>
      <c r="E159" s="576"/>
      <c r="F159" s="577"/>
      <c r="G159" s="586"/>
      <c r="H159" s="586"/>
      <c r="I159" s="576"/>
      <c r="J159" s="577"/>
      <c r="K159" s="576"/>
      <c r="L159" s="583"/>
      <c r="M159" s="576"/>
      <c r="N159" s="583"/>
      <c r="O159" s="576"/>
      <c r="P159" s="577"/>
      <c r="Q159" s="576"/>
      <c r="R159" s="577"/>
    </row>
    <row r="160" spans="1:18" ht="15" customHeight="1" thickBot="1">
      <c r="A160" s="567"/>
      <c r="B160" s="20" t="s">
        <v>2</v>
      </c>
      <c r="C160" s="23" t="s">
        <v>2</v>
      </c>
      <c r="D160" s="22" t="s">
        <v>19</v>
      </c>
      <c r="E160" s="21" t="s">
        <v>2</v>
      </c>
      <c r="F160" s="22" t="s">
        <v>19</v>
      </c>
      <c r="G160" s="262" t="s">
        <v>2</v>
      </c>
      <c r="H160" s="263" t="s">
        <v>19</v>
      </c>
      <c r="I160" s="21" t="s">
        <v>2</v>
      </c>
      <c r="J160" s="22" t="s">
        <v>19</v>
      </c>
      <c r="K160" s="21" t="s">
        <v>2</v>
      </c>
      <c r="L160" s="22" t="s">
        <v>19</v>
      </c>
      <c r="M160" s="21" t="s">
        <v>2</v>
      </c>
      <c r="N160" s="22" t="s">
        <v>19</v>
      </c>
      <c r="O160" s="21" t="s">
        <v>2</v>
      </c>
      <c r="P160" s="22" t="s">
        <v>19</v>
      </c>
      <c r="Q160" s="21" t="s">
        <v>2</v>
      </c>
      <c r="R160" s="47" t="s">
        <v>19</v>
      </c>
    </row>
    <row r="161" spans="1:18">
      <c r="A161" s="48" t="s">
        <v>20</v>
      </c>
      <c r="B161" s="18">
        <v>421518</v>
      </c>
      <c r="C161" s="2">
        <v>406760</v>
      </c>
      <c r="D161" s="3">
        <v>96.498844651948431</v>
      </c>
      <c r="E161" s="2">
        <v>14758</v>
      </c>
      <c r="F161" s="3">
        <v>3.5011553480515665</v>
      </c>
      <c r="G161" s="39">
        <v>93412</v>
      </c>
      <c r="H161" s="3">
        <v>22.160856713117827</v>
      </c>
      <c r="I161" s="2">
        <v>79807</v>
      </c>
      <c r="J161" s="3">
        <v>85.435490086926734</v>
      </c>
      <c r="K161" s="39">
        <v>13605</v>
      </c>
      <c r="L161" s="3">
        <v>14.564509913073268</v>
      </c>
      <c r="M161" s="39">
        <v>328106</v>
      </c>
      <c r="N161" s="3">
        <v>77.839143286882177</v>
      </c>
      <c r="O161" s="39">
        <v>326953</v>
      </c>
      <c r="P161" s="3">
        <v>99.648589175449402</v>
      </c>
      <c r="Q161" s="2">
        <v>1153</v>
      </c>
      <c r="R161" s="49">
        <v>0.35141082455060252</v>
      </c>
    </row>
    <row r="162" spans="1:18">
      <c r="A162" s="50" t="s">
        <v>21</v>
      </c>
      <c r="B162" s="19">
        <v>483390</v>
      </c>
      <c r="C162" s="5">
        <v>473571</v>
      </c>
      <c r="D162" s="6">
        <v>97.968720908583123</v>
      </c>
      <c r="E162" s="5">
        <v>9819</v>
      </c>
      <c r="F162" s="6">
        <v>2.0312790914168684</v>
      </c>
      <c r="G162" s="5">
        <v>103194</v>
      </c>
      <c r="H162" s="6">
        <v>21.34797989201266</v>
      </c>
      <c r="I162" s="5">
        <v>95064</v>
      </c>
      <c r="J162" s="6">
        <v>92.121634978777834</v>
      </c>
      <c r="K162" s="5">
        <v>8130</v>
      </c>
      <c r="L162" s="6">
        <v>7.8783650212221641</v>
      </c>
      <c r="M162" s="5">
        <v>380196</v>
      </c>
      <c r="N162" s="6">
        <v>78.65202010798734</v>
      </c>
      <c r="O162" s="5">
        <v>378507</v>
      </c>
      <c r="P162" s="6">
        <v>99.555755452450839</v>
      </c>
      <c r="Q162" s="5">
        <v>1689</v>
      </c>
      <c r="R162" s="51">
        <v>0.44424454754915887</v>
      </c>
    </row>
    <row r="163" spans="1:18">
      <c r="A163" s="48" t="s">
        <v>41</v>
      </c>
      <c r="B163" s="1">
        <v>166276</v>
      </c>
      <c r="C163" s="7">
        <v>160527</v>
      </c>
      <c r="D163" s="8">
        <v>96.54249560970915</v>
      </c>
      <c r="E163" s="7">
        <v>5749</v>
      </c>
      <c r="F163" s="8">
        <v>3.4575043902908416</v>
      </c>
      <c r="G163" s="7">
        <v>51809</v>
      </c>
      <c r="H163" s="8">
        <v>31.158435372513171</v>
      </c>
      <c r="I163" s="7">
        <v>47557</v>
      </c>
      <c r="J163" s="8">
        <v>91.792931730008291</v>
      </c>
      <c r="K163" s="7">
        <v>4252</v>
      </c>
      <c r="L163" s="8">
        <v>8.2070682699916997</v>
      </c>
      <c r="M163" s="7">
        <v>114467</v>
      </c>
      <c r="N163" s="8">
        <v>68.841564627486832</v>
      </c>
      <c r="O163" s="7">
        <v>112970</v>
      </c>
      <c r="P163" s="8">
        <v>98.692199498545435</v>
      </c>
      <c r="Q163" s="7">
        <v>1497</v>
      </c>
      <c r="R163" s="52">
        <v>1.3078005014545677</v>
      </c>
    </row>
    <row r="164" spans="1:18">
      <c r="A164" s="50" t="s">
        <v>23</v>
      </c>
      <c r="B164" s="4">
        <v>109334</v>
      </c>
      <c r="C164" s="5">
        <v>105091</v>
      </c>
      <c r="D164" s="6">
        <v>96.119230980298894</v>
      </c>
      <c r="E164" s="5">
        <v>4243</v>
      </c>
      <c r="F164" s="6">
        <v>3.8807690197010998</v>
      </c>
      <c r="G164" s="5">
        <v>36063</v>
      </c>
      <c r="H164" s="6">
        <v>32.984250096036</v>
      </c>
      <c r="I164" s="5">
        <v>32269</v>
      </c>
      <c r="J164" s="6">
        <v>89.479521947702636</v>
      </c>
      <c r="K164" s="5">
        <v>3794</v>
      </c>
      <c r="L164" s="6">
        <v>10.520478052297369</v>
      </c>
      <c r="M164" s="5">
        <v>73271</v>
      </c>
      <c r="N164" s="6">
        <v>67.015749903963993</v>
      </c>
      <c r="O164" s="5">
        <v>72822</v>
      </c>
      <c r="P164" s="6">
        <v>99.387206398165716</v>
      </c>
      <c r="Q164" s="5">
        <v>449</v>
      </c>
      <c r="R164" s="51">
        <v>0.61279360183428644</v>
      </c>
    </row>
    <row r="165" spans="1:18">
      <c r="A165" s="48" t="s">
        <v>24</v>
      </c>
      <c r="B165" s="1">
        <v>24909</v>
      </c>
      <c r="C165" s="7">
        <v>23838</v>
      </c>
      <c r="D165" s="8">
        <v>95.700349271347704</v>
      </c>
      <c r="E165" s="7">
        <v>1071</v>
      </c>
      <c r="F165" s="8">
        <v>4.2996507286522938</v>
      </c>
      <c r="G165" s="7">
        <v>5783</v>
      </c>
      <c r="H165" s="8">
        <v>23.216508089445583</v>
      </c>
      <c r="I165" s="7">
        <v>4860</v>
      </c>
      <c r="J165" s="8">
        <v>84.039425903510292</v>
      </c>
      <c r="K165" s="7">
        <v>923</v>
      </c>
      <c r="L165" s="8">
        <v>15.96057409648971</v>
      </c>
      <c r="M165" s="7">
        <v>19126</v>
      </c>
      <c r="N165" s="8">
        <v>76.783491910554417</v>
      </c>
      <c r="O165" s="7">
        <v>18978</v>
      </c>
      <c r="P165" s="8">
        <v>99.226184251803829</v>
      </c>
      <c r="Q165" s="7">
        <v>148</v>
      </c>
      <c r="R165" s="52">
        <v>0.77381574819617271</v>
      </c>
    </row>
    <row r="166" spans="1:18">
      <c r="A166" s="50" t="s">
        <v>25</v>
      </c>
      <c r="B166" s="4">
        <v>80201</v>
      </c>
      <c r="C166" s="5">
        <v>77116</v>
      </c>
      <c r="D166" s="6">
        <v>96.153414545953297</v>
      </c>
      <c r="E166" s="5">
        <v>3085</v>
      </c>
      <c r="F166" s="6">
        <v>3.8465854540467075</v>
      </c>
      <c r="G166" s="5">
        <v>26785</v>
      </c>
      <c r="H166" s="6">
        <v>33.397339185296943</v>
      </c>
      <c r="I166" s="5">
        <v>24428</v>
      </c>
      <c r="J166" s="6">
        <v>91.200298674631313</v>
      </c>
      <c r="K166" s="5">
        <v>2357</v>
      </c>
      <c r="L166" s="6">
        <v>8.7997013253686767</v>
      </c>
      <c r="M166" s="5">
        <v>53416</v>
      </c>
      <c r="N166" s="6">
        <v>66.602660814703057</v>
      </c>
      <c r="O166" s="5">
        <v>52688</v>
      </c>
      <c r="P166" s="6">
        <v>98.637112475662718</v>
      </c>
      <c r="Q166" s="5">
        <v>728</v>
      </c>
      <c r="R166" s="51">
        <v>1.3628875243372771</v>
      </c>
    </row>
    <row r="167" spans="1:18">
      <c r="A167" s="48" t="s">
        <v>26</v>
      </c>
      <c r="B167" s="1">
        <v>245104</v>
      </c>
      <c r="C167" s="7">
        <v>235730</v>
      </c>
      <c r="D167" s="8">
        <v>96.175501011815385</v>
      </c>
      <c r="E167" s="7">
        <v>9374</v>
      </c>
      <c r="F167" s="8">
        <v>3.8244989881846077</v>
      </c>
      <c r="G167" s="7">
        <v>55523</v>
      </c>
      <c r="H167" s="8">
        <v>22.65283308309942</v>
      </c>
      <c r="I167" s="7">
        <v>46769</v>
      </c>
      <c r="J167" s="8">
        <v>84.233560866667872</v>
      </c>
      <c r="K167" s="7">
        <v>8754</v>
      </c>
      <c r="L167" s="8">
        <v>15.766439133332133</v>
      </c>
      <c r="M167" s="7">
        <v>189581</v>
      </c>
      <c r="N167" s="8">
        <v>77.347166916900576</v>
      </c>
      <c r="O167" s="7">
        <v>188961</v>
      </c>
      <c r="P167" s="8">
        <v>99.672963007896371</v>
      </c>
      <c r="Q167" s="7">
        <v>620</v>
      </c>
      <c r="R167" s="52">
        <v>0.32703699210363907</v>
      </c>
    </row>
    <row r="168" spans="1:18">
      <c r="A168" s="50" t="s">
        <v>27</v>
      </c>
      <c r="B168" s="4">
        <v>71617</v>
      </c>
      <c r="C168" s="5">
        <v>67216</v>
      </c>
      <c r="D168" s="6">
        <v>93.854811008559423</v>
      </c>
      <c r="E168" s="5">
        <v>4401</v>
      </c>
      <c r="F168" s="6">
        <v>6.1451889914405795</v>
      </c>
      <c r="G168" s="5">
        <v>22995</v>
      </c>
      <c r="H168" s="6">
        <v>32.108298309060693</v>
      </c>
      <c r="I168" s="5">
        <v>19187</v>
      </c>
      <c r="J168" s="6">
        <v>83.439878234398776</v>
      </c>
      <c r="K168" s="5">
        <v>3808</v>
      </c>
      <c r="L168" s="6">
        <v>16.560121765601217</v>
      </c>
      <c r="M168" s="5">
        <v>48622</v>
      </c>
      <c r="N168" s="6">
        <v>67.8917016909393</v>
      </c>
      <c r="O168" s="5">
        <v>48029</v>
      </c>
      <c r="P168" s="6">
        <v>98.78038747891901</v>
      </c>
      <c r="Q168" s="5">
        <v>593</v>
      </c>
      <c r="R168" s="51">
        <v>1.2196125210809923</v>
      </c>
    </row>
    <row r="169" spans="1:18">
      <c r="A169" s="48" t="s">
        <v>28</v>
      </c>
      <c r="B169" s="1">
        <v>293082</v>
      </c>
      <c r="C169" s="7">
        <v>274858</v>
      </c>
      <c r="D169" s="8">
        <v>93.781944984680052</v>
      </c>
      <c r="E169" s="7">
        <v>18224</v>
      </c>
      <c r="F169" s="8">
        <v>6.218055015319945</v>
      </c>
      <c r="G169" s="7">
        <v>68176</v>
      </c>
      <c r="H169" s="8">
        <v>23.261749271534928</v>
      </c>
      <c r="I169" s="7">
        <v>53082</v>
      </c>
      <c r="J169" s="8">
        <v>77.860244074161002</v>
      </c>
      <c r="K169" s="7">
        <v>15094</v>
      </c>
      <c r="L169" s="8">
        <v>22.139755925839005</v>
      </c>
      <c r="M169" s="7">
        <v>224906</v>
      </c>
      <c r="N169" s="8">
        <v>76.738250728465076</v>
      </c>
      <c r="O169" s="7">
        <v>221776</v>
      </c>
      <c r="P169" s="8">
        <v>98.608307470676635</v>
      </c>
      <c r="Q169" s="7">
        <v>3130</v>
      </c>
      <c r="R169" s="52">
        <v>1.3916925293233617</v>
      </c>
    </row>
    <row r="170" spans="1:18">
      <c r="A170" s="50" t="s">
        <v>29</v>
      </c>
      <c r="B170" s="4">
        <v>645309</v>
      </c>
      <c r="C170" s="5">
        <v>595383</v>
      </c>
      <c r="D170" s="6">
        <v>92.263241330897301</v>
      </c>
      <c r="E170" s="5">
        <v>49926</v>
      </c>
      <c r="F170" s="6">
        <v>7.7367586691027084</v>
      </c>
      <c r="G170" s="5">
        <v>139784</v>
      </c>
      <c r="H170" s="6">
        <v>21.661560585703903</v>
      </c>
      <c r="I170" s="5">
        <v>94620</v>
      </c>
      <c r="J170" s="6">
        <v>67.690150517941973</v>
      </c>
      <c r="K170" s="5">
        <v>45164</v>
      </c>
      <c r="L170" s="6">
        <v>32.309849482058034</v>
      </c>
      <c r="M170" s="5">
        <v>505525</v>
      </c>
      <c r="N170" s="6">
        <v>78.338439414296104</v>
      </c>
      <c r="O170" s="5">
        <v>500763</v>
      </c>
      <c r="P170" s="6">
        <v>99.05800900054399</v>
      </c>
      <c r="Q170" s="5">
        <v>4762</v>
      </c>
      <c r="R170" s="51">
        <v>0.94199099945601106</v>
      </c>
    </row>
    <row r="171" spans="1:18">
      <c r="A171" s="48" t="s">
        <v>30</v>
      </c>
      <c r="B171" s="1">
        <v>154329</v>
      </c>
      <c r="C171" s="7">
        <v>151438</v>
      </c>
      <c r="D171" s="8">
        <v>98.126729260216806</v>
      </c>
      <c r="E171" s="7">
        <v>2891</v>
      </c>
      <c r="F171" s="8">
        <v>1.8732707397831905</v>
      </c>
      <c r="G171" s="7">
        <v>34877</v>
      </c>
      <c r="H171" s="8">
        <v>22.599122653551827</v>
      </c>
      <c r="I171" s="7">
        <v>32186</v>
      </c>
      <c r="J171" s="8">
        <v>92.284313444390293</v>
      </c>
      <c r="K171" s="7">
        <v>2691</v>
      </c>
      <c r="L171" s="8">
        <v>7.7156865556097145</v>
      </c>
      <c r="M171" s="7">
        <v>119452</v>
      </c>
      <c r="N171" s="8">
        <v>77.400877346448169</v>
      </c>
      <c r="O171" s="7">
        <v>119252</v>
      </c>
      <c r="P171" s="8">
        <v>99.832568730536124</v>
      </c>
      <c r="Q171" s="7">
        <v>200</v>
      </c>
      <c r="R171" s="52">
        <v>0.16743126946388509</v>
      </c>
    </row>
    <row r="172" spans="1:18">
      <c r="A172" s="50" t="s">
        <v>31</v>
      </c>
      <c r="B172" s="4">
        <v>33374</v>
      </c>
      <c r="C172" s="5">
        <v>32706</v>
      </c>
      <c r="D172" s="6">
        <v>97.998441900880934</v>
      </c>
      <c r="E172" s="5">
        <v>668</v>
      </c>
      <c r="F172" s="6">
        <v>2.0015580991190745</v>
      </c>
      <c r="G172" s="5">
        <v>7003</v>
      </c>
      <c r="H172" s="6">
        <v>20.983400251692935</v>
      </c>
      <c r="I172" s="5">
        <v>6425</v>
      </c>
      <c r="J172" s="6">
        <v>91.746394402398963</v>
      </c>
      <c r="K172" s="5">
        <v>578</v>
      </c>
      <c r="L172" s="6">
        <v>8.2536055976010285</v>
      </c>
      <c r="M172" s="5">
        <v>26371</v>
      </c>
      <c r="N172" s="6">
        <v>79.016599748307073</v>
      </c>
      <c r="O172" s="5">
        <v>26281</v>
      </c>
      <c r="P172" s="6">
        <v>99.658716013803044</v>
      </c>
      <c r="Q172" s="5">
        <v>90</v>
      </c>
      <c r="R172" s="51">
        <v>0.34128398619695877</v>
      </c>
    </row>
    <row r="173" spans="1:18">
      <c r="A173" s="48" t="s">
        <v>32</v>
      </c>
      <c r="B173" s="1">
        <v>189820</v>
      </c>
      <c r="C173" s="7">
        <v>182256</v>
      </c>
      <c r="D173" s="8">
        <v>96.015172268464866</v>
      </c>
      <c r="E173" s="7">
        <v>7564</v>
      </c>
      <c r="F173" s="8">
        <v>3.9848277315351384</v>
      </c>
      <c r="G173" s="7">
        <v>57382</v>
      </c>
      <c r="H173" s="8">
        <v>30.22969128648193</v>
      </c>
      <c r="I173" s="7">
        <v>50203</v>
      </c>
      <c r="J173" s="8">
        <v>87.489108082674008</v>
      </c>
      <c r="K173" s="7">
        <v>7179</v>
      </c>
      <c r="L173" s="8">
        <v>12.510891917325992</v>
      </c>
      <c r="M173" s="7">
        <v>132438</v>
      </c>
      <c r="N173" s="8">
        <v>69.770308713518077</v>
      </c>
      <c r="O173" s="7">
        <v>132053</v>
      </c>
      <c r="P173" s="8">
        <v>99.709297935637807</v>
      </c>
      <c r="Q173" s="7">
        <v>385</v>
      </c>
      <c r="R173" s="52">
        <v>0.29070206436219209</v>
      </c>
    </row>
    <row r="174" spans="1:18">
      <c r="A174" s="50" t="s">
        <v>33</v>
      </c>
      <c r="B174" s="4">
        <v>94247</v>
      </c>
      <c r="C174" s="5">
        <v>93402</v>
      </c>
      <c r="D174" s="6">
        <v>99.103419737498271</v>
      </c>
      <c r="E174" s="5">
        <v>845</v>
      </c>
      <c r="F174" s="6">
        <v>0.89658026250172407</v>
      </c>
      <c r="G174" s="5">
        <v>31222</v>
      </c>
      <c r="H174" s="6">
        <v>33.127844918140632</v>
      </c>
      <c r="I174" s="5">
        <v>30516</v>
      </c>
      <c r="J174" s="6">
        <v>97.738773941451541</v>
      </c>
      <c r="K174" s="5">
        <v>706</v>
      </c>
      <c r="L174" s="6">
        <v>2.2612260585484592</v>
      </c>
      <c r="M174" s="5">
        <v>63025</v>
      </c>
      <c r="N174" s="6">
        <v>66.872155081859376</v>
      </c>
      <c r="O174" s="5">
        <v>62886</v>
      </c>
      <c r="P174" s="6">
        <v>99.779452598175325</v>
      </c>
      <c r="Q174" s="5">
        <v>139</v>
      </c>
      <c r="R174" s="51">
        <v>0.22054740182467272</v>
      </c>
    </row>
    <row r="175" spans="1:18">
      <c r="A175" s="48" t="s">
        <v>34</v>
      </c>
      <c r="B175" s="1">
        <v>109266</v>
      </c>
      <c r="C175" s="7">
        <v>101917</v>
      </c>
      <c r="D175" s="8">
        <v>93.274211557117496</v>
      </c>
      <c r="E175" s="7">
        <v>7349</v>
      </c>
      <c r="F175" s="8">
        <v>6.7257884428825063</v>
      </c>
      <c r="G175" s="7">
        <v>25648</v>
      </c>
      <c r="H175" s="8">
        <v>23.472992513682208</v>
      </c>
      <c r="I175" s="7">
        <v>19553</v>
      </c>
      <c r="J175" s="8">
        <v>76.235963817841551</v>
      </c>
      <c r="K175" s="7">
        <v>6095</v>
      </c>
      <c r="L175" s="8">
        <v>23.764036182158453</v>
      </c>
      <c r="M175" s="7">
        <v>83618</v>
      </c>
      <c r="N175" s="8">
        <v>76.527007486317785</v>
      </c>
      <c r="O175" s="7">
        <v>82364</v>
      </c>
      <c r="P175" s="8">
        <v>98.500322896983903</v>
      </c>
      <c r="Q175" s="7">
        <v>1254</v>
      </c>
      <c r="R175" s="52">
        <v>1.4996771030160969</v>
      </c>
    </row>
    <row r="176" spans="1:18" ht="15" thickBot="1">
      <c r="A176" s="53" t="s">
        <v>35</v>
      </c>
      <c r="B176" s="9">
        <v>94721</v>
      </c>
      <c r="C176" s="10">
        <v>93581</v>
      </c>
      <c r="D176" s="11">
        <v>98.796465408937834</v>
      </c>
      <c r="E176" s="10">
        <v>1140</v>
      </c>
      <c r="F176" s="11">
        <v>1.203534591062172</v>
      </c>
      <c r="G176" s="10">
        <v>29903</v>
      </c>
      <c r="H176" s="11">
        <v>31.56955690923871</v>
      </c>
      <c r="I176" s="10">
        <v>28776</v>
      </c>
      <c r="J176" s="11">
        <v>96.231147376517399</v>
      </c>
      <c r="K176" s="10">
        <v>1127</v>
      </c>
      <c r="L176" s="11">
        <v>3.7688526234825934</v>
      </c>
      <c r="M176" s="10">
        <v>64818</v>
      </c>
      <c r="N176" s="11">
        <v>68.430443090761287</v>
      </c>
      <c r="O176" s="10">
        <v>64805</v>
      </c>
      <c r="P176" s="11">
        <v>99.979943842759724</v>
      </c>
      <c r="Q176" s="10">
        <v>13</v>
      </c>
      <c r="R176" s="54">
        <v>2.0056157240272762E-2</v>
      </c>
    </row>
    <row r="177" spans="1:18">
      <c r="A177" s="55" t="s">
        <v>36</v>
      </c>
      <c r="B177" s="12">
        <v>2490482</v>
      </c>
      <c r="C177" s="13">
        <v>2373317</v>
      </c>
      <c r="D177" s="14">
        <v>95.295488985666239</v>
      </c>
      <c r="E177" s="13">
        <v>117165</v>
      </c>
      <c r="F177" s="14">
        <v>4.7045110143337716</v>
      </c>
      <c r="G177" s="13">
        <v>560185</v>
      </c>
      <c r="H177" s="14">
        <v>22.493035484697341</v>
      </c>
      <c r="I177" s="13">
        <v>456794</v>
      </c>
      <c r="J177" s="14">
        <v>81.543418692039239</v>
      </c>
      <c r="K177" s="13">
        <v>103391</v>
      </c>
      <c r="L177" s="14">
        <v>18.456581307960761</v>
      </c>
      <c r="M177" s="13">
        <v>1930297</v>
      </c>
      <c r="N177" s="14">
        <v>77.506964515302656</v>
      </c>
      <c r="O177" s="13">
        <v>1916523</v>
      </c>
      <c r="P177" s="14">
        <v>99.28643105180187</v>
      </c>
      <c r="Q177" s="13">
        <v>13774</v>
      </c>
      <c r="R177" s="56">
        <v>0.71356894819812711</v>
      </c>
    </row>
    <row r="178" spans="1:18">
      <c r="A178" s="57" t="s">
        <v>37</v>
      </c>
      <c r="B178" s="15">
        <v>726015</v>
      </c>
      <c r="C178" s="16">
        <v>702073</v>
      </c>
      <c r="D178" s="17">
        <v>96.702271991625523</v>
      </c>
      <c r="E178" s="16">
        <v>23942</v>
      </c>
      <c r="F178" s="17">
        <v>3.2977280083744827</v>
      </c>
      <c r="G178" s="16">
        <v>229374</v>
      </c>
      <c r="H178" s="17">
        <v>31.593562116485195</v>
      </c>
      <c r="I178" s="16">
        <v>208508</v>
      </c>
      <c r="J178" s="17">
        <v>90.903066607374853</v>
      </c>
      <c r="K178" s="16">
        <v>20866</v>
      </c>
      <c r="L178" s="17">
        <v>9.0969333926251448</v>
      </c>
      <c r="M178" s="16">
        <v>496641</v>
      </c>
      <c r="N178" s="17">
        <v>68.406437883514798</v>
      </c>
      <c r="O178" s="16">
        <v>493565</v>
      </c>
      <c r="P178" s="17">
        <v>99.3806391337002</v>
      </c>
      <c r="Q178" s="16">
        <v>3076</v>
      </c>
      <c r="R178" s="58">
        <v>0.61936086629980203</v>
      </c>
    </row>
    <row r="179" spans="1:18">
      <c r="A179" s="59" t="s">
        <v>38</v>
      </c>
      <c r="B179" s="60">
        <v>3216497</v>
      </c>
      <c r="C179" s="61">
        <v>3075390</v>
      </c>
      <c r="D179" s="62">
        <v>95.613022489994549</v>
      </c>
      <c r="E179" s="61">
        <v>141107</v>
      </c>
      <c r="F179" s="62">
        <v>4.3869775100054502</v>
      </c>
      <c r="G179" s="61">
        <v>789559</v>
      </c>
      <c r="H179" s="62">
        <v>24.547170415517254</v>
      </c>
      <c r="I179" s="61">
        <v>665302</v>
      </c>
      <c r="J179" s="62">
        <v>84.262480701252215</v>
      </c>
      <c r="K179" s="61">
        <v>124257</v>
      </c>
      <c r="L179" s="62">
        <v>15.737519298747781</v>
      </c>
      <c r="M179" s="61">
        <v>2426938</v>
      </c>
      <c r="N179" s="62">
        <v>75.452829584482757</v>
      </c>
      <c r="O179" s="61">
        <v>2410088</v>
      </c>
      <c r="P179" s="62">
        <v>99.305709498965371</v>
      </c>
      <c r="Q179" s="61">
        <v>16850</v>
      </c>
      <c r="R179" s="63">
        <v>0.69429050103463708</v>
      </c>
    </row>
    <row r="180" spans="1:18">
      <c r="A180" s="563" t="s">
        <v>141</v>
      </c>
      <c r="B180" s="563"/>
      <c r="C180" s="563"/>
      <c r="D180" s="563"/>
      <c r="E180" s="563"/>
      <c r="F180" s="563"/>
      <c r="G180" s="563"/>
      <c r="H180" s="563"/>
      <c r="I180" s="563"/>
      <c r="J180" s="563"/>
      <c r="K180" s="563"/>
      <c r="L180" s="563"/>
      <c r="M180" s="563"/>
      <c r="N180" s="563"/>
      <c r="O180" s="563"/>
      <c r="P180" s="563"/>
      <c r="Q180" s="563"/>
      <c r="R180" s="563"/>
    </row>
    <row r="181" spans="1:18" ht="15" customHeight="1">
      <c r="A181" s="544" t="s">
        <v>126</v>
      </c>
      <c r="B181" s="544"/>
      <c r="C181" s="544"/>
      <c r="D181" s="544"/>
      <c r="E181" s="544"/>
      <c r="F181" s="544"/>
      <c r="G181" s="544"/>
      <c r="H181" s="544"/>
      <c r="I181" s="544"/>
      <c r="J181" s="544"/>
      <c r="K181" s="544"/>
      <c r="L181" s="544"/>
      <c r="M181" s="544"/>
      <c r="N181" s="544"/>
      <c r="O181" s="544"/>
      <c r="P181" s="544"/>
      <c r="Q181" s="544"/>
      <c r="R181" s="544"/>
    </row>
  </sheetData>
  <mergeCells count="102">
    <mergeCell ref="A33:R33"/>
    <mergeCell ref="A123:R123"/>
    <mergeCell ref="A153:R153"/>
    <mergeCell ref="A151:R151"/>
    <mergeCell ref="A125:R125"/>
    <mergeCell ref="A126:A130"/>
    <mergeCell ref="B126:B129"/>
    <mergeCell ref="C126:R126"/>
    <mergeCell ref="C127:D129"/>
    <mergeCell ref="E127:F129"/>
    <mergeCell ref="G127:H129"/>
    <mergeCell ref="I127:L127"/>
    <mergeCell ref="M127:N129"/>
    <mergeCell ref="O127:R127"/>
    <mergeCell ref="I128:J129"/>
    <mergeCell ref="K128:L129"/>
    <mergeCell ref="O128:P129"/>
    <mergeCell ref="Q128:R129"/>
    <mergeCell ref="A121:R121"/>
    <mergeCell ref="C96:R96"/>
    <mergeCell ref="C97:D99"/>
    <mergeCell ref="E97:F99"/>
    <mergeCell ref="M97:N99"/>
    <mergeCell ref="O97:R97"/>
    <mergeCell ref="A181:R181"/>
    <mergeCell ref="A155:Q155"/>
    <mergeCell ref="A156:A160"/>
    <mergeCell ref="B156:B159"/>
    <mergeCell ref="C156:R156"/>
    <mergeCell ref="C157:D159"/>
    <mergeCell ref="E157:F159"/>
    <mergeCell ref="G157:H159"/>
    <mergeCell ref="I157:L157"/>
    <mergeCell ref="M157:N159"/>
    <mergeCell ref="O157:R157"/>
    <mergeCell ref="I158:J159"/>
    <mergeCell ref="K158:L159"/>
    <mergeCell ref="O158:P159"/>
    <mergeCell ref="Q158:R159"/>
    <mergeCell ref="I98:J99"/>
    <mergeCell ref="K98:L99"/>
    <mergeCell ref="O98:P99"/>
    <mergeCell ref="Q98:R99"/>
    <mergeCell ref="A35:R35"/>
    <mergeCell ref="A36:A40"/>
    <mergeCell ref="B36:B39"/>
    <mergeCell ref="C36:R36"/>
    <mergeCell ref="C37:D39"/>
    <mergeCell ref="E37:F39"/>
    <mergeCell ref="G37:H39"/>
    <mergeCell ref="I37:L37"/>
    <mergeCell ref="M37:N39"/>
    <mergeCell ref="O37:R37"/>
    <mergeCell ref="I38:J39"/>
    <mergeCell ref="K38:L39"/>
    <mergeCell ref="O38:P39"/>
    <mergeCell ref="Q38:R39"/>
    <mergeCell ref="A60:R60"/>
    <mergeCell ref="A90:R90"/>
    <mergeCell ref="A63:R63"/>
    <mergeCell ref="A93:R93"/>
    <mergeCell ref="A120:R120"/>
    <mergeCell ref="A150:R150"/>
    <mergeCell ref="A180:R180"/>
    <mergeCell ref="A61:R61"/>
    <mergeCell ref="A91:R91"/>
    <mergeCell ref="A65:R65"/>
    <mergeCell ref="A66:A70"/>
    <mergeCell ref="B66:B69"/>
    <mergeCell ref="C66:R66"/>
    <mergeCell ref="C67:D69"/>
    <mergeCell ref="E67:F69"/>
    <mergeCell ref="G67:H69"/>
    <mergeCell ref="I67:L67"/>
    <mergeCell ref="M67:N69"/>
    <mergeCell ref="O67:R67"/>
    <mergeCell ref="I68:J69"/>
    <mergeCell ref="K68:L69"/>
    <mergeCell ref="O68:P69"/>
    <mergeCell ref="Q68:R69"/>
    <mergeCell ref="A95:R95"/>
    <mergeCell ref="A96:A100"/>
    <mergeCell ref="B96:B99"/>
    <mergeCell ref="G97:H99"/>
    <mergeCell ref="I97:L97"/>
    <mergeCell ref="A30:R30"/>
    <mergeCell ref="A31:R31"/>
    <mergeCell ref="A3:R3"/>
    <mergeCell ref="A5:R5"/>
    <mergeCell ref="A6:A10"/>
    <mergeCell ref="B6:B9"/>
    <mergeCell ref="C6:R6"/>
    <mergeCell ref="C7:D9"/>
    <mergeCell ref="E7:F9"/>
    <mergeCell ref="G7:H9"/>
    <mergeCell ref="I7:L7"/>
    <mergeCell ref="M7:N9"/>
    <mergeCell ref="O7:R7"/>
    <mergeCell ref="I8:J9"/>
    <mergeCell ref="K8:L9"/>
    <mergeCell ref="O8:P9"/>
    <mergeCell ref="Q8:R9"/>
  </mergeCells>
  <hyperlinks>
    <hyperlink ref="A1" location="Inhalt!A9" display="Zurück zum Inhalt" xr:uid="{00000000-0004-0000-0300-00000000000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7"/>
  <sheetViews>
    <sheetView zoomScale="80" zoomScaleNormal="80" workbookViewId="0"/>
  </sheetViews>
  <sheetFormatPr baseColWidth="10" defaultColWidth="10.58203125" defaultRowHeight="14.5"/>
  <cols>
    <col min="1" max="1" width="23.5" style="97" customWidth="1"/>
    <col min="2" max="9" width="11.08203125" style="97" customWidth="1"/>
    <col min="10" max="15" width="9" style="97" customWidth="1"/>
    <col min="16" max="16384" width="10.58203125" style="97"/>
  </cols>
  <sheetData>
    <row r="1" spans="1:9" ht="15" customHeight="1">
      <c r="A1" s="254" t="s">
        <v>60</v>
      </c>
      <c r="B1" s="137"/>
      <c r="C1" s="36"/>
      <c r="D1" s="37"/>
      <c r="E1" s="38"/>
      <c r="F1" s="38"/>
      <c r="G1" s="38"/>
      <c r="H1" s="38"/>
    </row>
    <row r="2" spans="1:9" ht="15" customHeight="1">
      <c r="A2" s="254"/>
      <c r="B2" s="137"/>
      <c r="C2" s="36"/>
      <c r="D2" s="37"/>
      <c r="E2" s="38"/>
      <c r="F2" s="38"/>
      <c r="G2" s="38"/>
      <c r="H2" s="38"/>
    </row>
    <row r="3" spans="1:9" s="339" customFormat="1" ht="23.5">
      <c r="A3" s="507">
        <v>2023</v>
      </c>
      <c r="B3" s="507"/>
      <c r="C3" s="507"/>
      <c r="D3" s="507"/>
      <c r="E3" s="507"/>
      <c r="F3" s="507"/>
      <c r="G3" s="507"/>
      <c r="H3" s="507"/>
      <c r="I3" s="507"/>
    </row>
    <row r="4" spans="1:9" s="339" customFormat="1">
      <c r="A4" s="298"/>
      <c r="B4" s="340"/>
      <c r="C4" s="36"/>
      <c r="D4" s="37"/>
      <c r="E4" s="38"/>
      <c r="F4" s="38"/>
      <c r="G4" s="38"/>
      <c r="H4" s="38"/>
    </row>
    <row r="5" spans="1:9" s="339" customFormat="1">
      <c r="A5" s="589" t="s">
        <v>115</v>
      </c>
      <c r="B5" s="589"/>
      <c r="C5" s="589"/>
      <c r="D5" s="589"/>
      <c r="E5" s="589"/>
      <c r="F5" s="589"/>
      <c r="G5" s="589"/>
      <c r="H5" s="589"/>
      <c r="I5" s="589"/>
    </row>
    <row r="6" spans="1:9" s="339" customFormat="1" ht="21" customHeight="1">
      <c r="A6" s="590" t="s">
        <v>13</v>
      </c>
      <c r="B6" s="593" t="s">
        <v>49</v>
      </c>
      <c r="C6" s="594"/>
      <c r="D6" s="597" t="s">
        <v>15</v>
      </c>
      <c r="E6" s="597"/>
      <c r="F6" s="597"/>
      <c r="G6" s="597"/>
      <c r="H6" s="597"/>
      <c r="I6" s="598"/>
    </row>
    <row r="7" spans="1:9" s="339" customFormat="1">
      <c r="A7" s="591"/>
      <c r="B7" s="595"/>
      <c r="C7" s="596"/>
      <c r="D7" s="599" t="s">
        <v>50</v>
      </c>
      <c r="E7" s="600"/>
      <c r="F7" s="599" t="s">
        <v>51</v>
      </c>
      <c r="G7" s="600"/>
      <c r="H7" s="601" t="s">
        <v>52</v>
      </c>
      <c r="I7" s="602"/>
    </row>
    <row r="8" spans="1:9" s="339" customFormat="1" ht="44" thickBot="1">
      <c r="A8" s="592"/>
      <c r="B8" s="268" t="s">
        <v>2</v>
      </c>
      <c r="C8" s="269" t="s">
        <v>53</v>
      </c>
      <c r="D8" s="268" t="s">
        <v>2</v>
      </c>
      <c r="E8" s="277" t="s">
        <v>19</v>
      </c>
      <c r="F8" s="23" t="s">
        <v>2</v>
      </c>
      <c r="G8" s="290" t="s">
        <v>19</v>
      </c>
      <c r="H8" s="21" t="s">
        <v>2</v>
      </c>
      <c r="I8" s="267" t="s">
        <v>19</v>
      </c>
    </row>
    <row r="9" spans="1:9" s="339" customFormat="1">
      <c r="A9" s="264" t="s">
        <v>20</v>
      </c>
      <c r="B9" s="270">
        <v>5886</v>
      </c>
      <c r="C9" s="271">
        <v>47.85660890248041</v>
      </c>
      <c r="D9" s="278">
        <v>281</v>
      </c>
      <c r="E9" s="279">
        <v>4.7740400951410127</v>
      </c>
      <c r="F9" s="278">
        <v>3652</v>
      </c>
      <c r="G9" s="279">
        <v>62.045531770302411</v>
      </c>
      <c r="H9" s="138">
        <v>1953</v>
      </c>
      <c r="I9" s="139">
        <v>33.180428134556578</v>
      </c>
    </row>
    <row r="10" spans="1:9" s="339" customFormat="1">
      <c r="A10" s="265" t="s">
        <v>21</v>
      </c>
      <c r="B10" s="272">
        <v>3147</v>
      </c>
      <c r="C10" s="273">
        <v>46.691452176676158</v>
      </c>
      <c r="D10" s="280">
        <v>199</v>
      </c>
      <c r="E10" s="281">
        <v>6.3234826819192884</v>
      </c>
      <c r="F10" s="280">
        <v>2046</v>
      </c>
      <c r="G10" s="281">
        <v>65.014299332697817</v>
      </c>
      <c r="H10" s="140">
        <v>902</v>
      </c>
      <c r="I10" s="141">
        <v>28.662217985382902</v>
      </c>
    </row>
    <row r="11" spans="1:9" s="339" customFormat="1">
      <c r="A11" s="264" t="s">
        <v>41</v>
      </c>
      <c r="B11" s="270">
        <v>1334</v>
      </c>
      <c r="C11" s="271">
        <v>50.173913043478279</v>
      </c>
      <c r="D11" s="278">
        <v>83</v>
      </c>
      <c r="E11" s="279">
        <v>6.2218890554722641</v>
      </c>
      <c r="F11" s="278">
        <v>678</v>
      </c>
      <c r="G11" s="279">
        <v>50.824587706146929</v>
      </c>
      <c r="H11" s="138">
        <v>573</v>
      </c>
      <c r="I11" s="139">
        <v>42.953523238380811</v>
      </c>
    </row>
    <row r="12" spans="1:9" s="339" customFormat="1">
      <c r="A12" s="265" t="s">
        <v>23</v>
      </c>
      <c r="B12" s="272">
        <v>747</v>
      </c>
      <c r="C12" s="273">
        <v>49.680053547523435</v>
      </c>
      <c r="D12" s="280">
        <v>10</v>
      </c>
      <c r="E12" s="281">
        <v>1.3386880856760375</v>
      </c>
      <c r="F12" s="280">
        <v>471</v>
      </c>
      <c r="G12" s="281">
        <v>63.052208835341361</v>
      </c>
      <c r="H12" s="140">
        <v>266</v>
      </c>
      <c r="I12" s="141">
        <v>35.609103078982599</v>
      </c>
    </row>
    <row r="13" spans="1:9" s="339" customFormat="1">
      <c r="A13" s="264" t="s">
        <v>24</v>
      </c>
      <c r="B13" s="270">
        <v>198</v>
      </c>
      <c r="C13" s="271">
        <v>48.858585858585883</v>
      </c>
      <c r="D13" s="278">
        <v>5</v>
      </c>
      <c r="E13" s="279">
        <v>2.5252525252525251</v>
      </c>
      <c r="F13" s="278">
        <v>132</v>
      </c>
      <c r="G13" s="279">
        <v>66.666666666666657</v>
      </c>
      <c r="H13" s="138">
        <v>61</v>
      </c>
      <c r="I13" s="139">
        <v>30.808080808080806</v>
      </c>
    </row>
    <row r="14" spans="1:9" s="339" customFormat="1">
      <c r="A14" s="265" t="s">
        <v>25</v>
      </c>
      <c r="B14" s="272">
        <v>631</v>
      </c>
      <c r="C14" s="273">
        <v>48.860538827258338</v>
      </c>
      <c r="D14" s="280">
        <v>45</v>
      </c>
      <c r="E14" s="281">
        <v>7.1315372424722661</v>
      </c>
      <c r="F14" s="280">
        <v>333</v>
      </c>
      <c r="G14" s="281">
        <v>52.77337559429477</v>
      </c>
      <c r="H14" s="140">
        <v>253</v>
      </c>
      <c r="I14" s="141">
        <v>40.095087163232961</v>
      </c>
    </row>
    <row r="15" spans="1:9" s="339" customFormat="1">
      <c r="A15" s="264" t="s">
        <v>26</v>
      </c>
      <c r="B15" s="270">
        <v>2755</v>
      </c>
      <c r="C15" s="271">
        <v>48.15499092558985</v>
      </c>
      <c r="D15" s="278">
        <v>65</v>
      </c>
      <c r="E15" s="279">
        <v>2.3593466424682399</v>
      </c>
      <c r="F15" s="278">
        <v>1842</v>
      </c>
      <c r="G15" s="279">
        <v>66.860254083484577</v>
      </c>
      <c r="H15" s="138">
        <v>848</v>
      </c>
      <c r="I15" s="139">
        <v>30.780399274047188</v>
      </c>
    </row>
    <row r="16" spans="1:9" s="339" customFormat="1">
      <c r="A16" s="265" t="s">
        <v>27</v>
      </c>
      <c r="B16" s="272">
        <v>640</v>
      </c>
      <c r="C16" s="273">
        <v>50.60468750000004</v>
      </c>
      <c r="D16" s="280">
        <v>10</v>
      </c>
      <c r="E16" s="281">
        <v>1.5625</v>
      </c>
      <c r="F16" s="280">
        <v>379</v>
      </c>
      <c r="G16" s="281">
        <v>59.21875</v>
      </c>
      <c r="H16" s="140">
        <v>251</v>
      </c>
      <c r="I16" s="141">
        <v>39.21875</v>
      </c>
    </row>
    <row r="17" spans="1:18" s="339" customFormat="1">
      <c r="A17" s="264" t="s">
        <v>28</v>
      </c>
      <c r="B17" s="270">
        <v>5229</v>
      </c>
      <c r="C17" s="271">
        <v>47.405431248804874</v>
      </c>
      <c r="D17" s="278">
        <v>223</v>
      </c>
      <c r="E17" s="279">
        <v>4.2646777586536624</v>
      </c>
      <c r="F17" s="278">
        <v>3445</v>
      </c>
      <c r="G17" s="279">
        <v>65.882577930770708</v>
      </c>
      <c r="H17" s="138">
        <v>1561</v>
      </c>
      <c r="I17" s="139">
        <v>29.852744310575634</v>
      </c>
    </row>
    <row r="18" spans="1:18" s="339" customFormat="1">
      <c r="A18" s="265" t="s">
        <v>29</v>
      </c>
      <c r="B18" s="272">
        <v>15390</v>
      </c>
      <c r="C18" s="273">
        <v>45.687654320987662</v>
      </c>
      <c r="D18" s="280">
        <v>928</v>
      </c>
      <c r="E18" s="281">
        <v>6.0298895386614682</v>
      </c>
      <c r="F18" s="280">
        <v>10731</v>
      </c>
      <c r="G18" s="281">
        <v>69.727095516569207</v>
      </c>
      <c r="H18" s="140">
        <v>3731</v>
      </c>
      <c r="I18" s="141">
        <v>24.243014944769332</v>
      </c>
    </row>
    <row r="19" spans="1:18" s="339" customFormat="1">
      <c r="A19" s="264" t="s">
        <v>30</v>
      </c>
      <c r="B19" s="270">
        <v>1364</v>
      </c>
      <c r="C19" s="271">
        <v>48.210410557184787</v>
      </c>
      <c r="D19" s="278">
        <v>52</v>
      </c>
      <c r="E19" s="279">
        <v>3.8123167155425222</v>
      </c>
      <c r="F19" s="278">
        <v>860</v>
      </c>
      <c r="G19" s="279">
        <v>63.049853372434015</v>
      </c>
      <c r="H19" s="138">
        <v>452</v>
      </c>
      <c r="I19" s="139">
        <v>33.137829912023456</v>
      </c>
    </row>
    <row r="20" spans="1:18" s="339" customFormat="1">
      <c r="A20" s="265" t="s">
        <v>31</v>
      </c>
      <c r="B20" s="272">
        <v>277</v>
      </c>
      <c r="C20" s="273">
        <v>47.64259927797837</v>
      </c>
      <c r="D20" s="280">
        <v>11</v>
      </c>
      <c r="E20" s="281">
        <v>3.9711191335740073</v>
      </c>
      <c r="F20" s="280">
        <v>174</v>
      </c>
      <c r="G20" s="281">
        <v>62.815884476534301</v>
      </c>
      <c r="H20" s="140">
        <v>92</v>
      </c>
      <c r="I20" s="141">
        <v>33.2129963898917</v>
      </c>
    </row>
    <row r="21" spans="1:18" s="339" customFormat="1">
      <c r="A21" s="264" t="s">
        <v>32</v>
      </c>
      <c r="B21" s="270">
        <v>1302</v>
      </c>
      <c r="C21" s="271">
        <v>48.26728110599084</v>
      </c>
      <c r="D21" s="278">
        <v>14</v>
      </c>
      <c r="E21" s="279">
        <v>1.0752688172043012</v>
      </c>
      <c r="F21" s="278">
        <v>935</v>
      </c>
      <c r="G21" s="279">
        <v>71.812596006144389</v>
      </c>
      <c r="H21" s="138">
        <v>353</v>
      </c>
      <c r="I21" s="139">
        <v>27.112135176651304</v>
      </c>
    </row>
    <row r="22" spans="1:18" s="339" customFormat="1">
      <c r="A22" s="265" t="s">
        <v>33</v>
      </c>
      <c r="B22" s="272">
        <v>169</v>
      </c>
      <c r="C22" s="273">
        <v>46.82248520710057</v>
      </c>
      <c r="D22" s="280">
        <v>5</v>
      </c>
      <c r="E22" s="281">
        <v>2.9585798816568047</v>
      </c>
      <c r="F22" s="280">
        <v>126</v>
      </c>
      <c r="G22" s="281">
        <v>74.556213017751489</v>
      </c>
      <c r="H22" s="140">
        <v>38</v>
      </c>
      <c r="I22" s="141">
        <v>22.485207100591715</v>
      </c>
    </row>
    <row r="23" spans="1:18" s="339" customFormat="1">
      <c r="A23" s="264" t="s">
        <v>34</v>
      </c>
      <c r="B23" s="270">
        <v>1950</v>
      </c>
      <c r="C23" s="271">
        <v>45.566666666666649</v>
      </c>
      <c r="D23" s="283">
        <v>85</v>
      </c>
      <c r="E23" s="279">
        <v>4.3589743589743586</v>
      </c>
      <c r="F23" s="283">
        <v>1396</v>
      </c>
      <c r="G23" s="279">
        <v>71.589743589743591</v>
      </c>
      <c r="H23" s="142">
        <v>469</v>
      </c>
      <c r="I23" s="139">
        <v>24.051282051282051</v>
      </c>
    </row>
    <row r="24" spans="1:18" s="339" customFormat="1" ht="15" thickBot="1">
      <c r="A24" s="266" t="s">
        <v>35</v>
      </c>
      <c r="B24" s="272">
        <v>214</v>
      </c>
      <c r="C24" s="273">
        <v>50.023364485981304</v>
      </c>
      <c r="D24" s="280">
        <v>3</v>
      </c>
      <c r="E24" s="281">
        <v>1.4018691588785046</v>
      </c>
      <c r="F24" s="280">
        <v>139</v>
      </c>
      <c r="G24" s="281">
        <v>64.953271028037392</v>
      </c>
      <c r="H24" s="140">
        <v>72</v>
      </c>
      <c r="I24" s="141">
        <v>33.644859813084111</v>
      </c>
    </row>
    <row r="25" spans="1:18" s="339" customFormat="1">
      <c r="A25" s="45" t="s">
        <v>36</v>
      </c>
      <c r="B25" s="149">
        <v>36827</v>
      </c>
      <c r="C25" s="274">
        <v>46.721725907622158</v>
      </c>
      <c r="D25" s="284">
        <v>1894</v>
      </c>
      <c r="E25" s="285">
        <v>5.1429657588182582</v>
      </c>
      <c r="F25" s="284">
        <v>24611</v>
      </c>
      <c r="G25" s="285">
        <v>66.828685475330602</v>
      </c>
      <c r="H25" s="112">
        <v>10322</v>
      </c>
      <c r="I25" s="144">
        <v>28.028348765851142</v>
      </c>
    </row>
    <row r="26" spans="1:18" s="339" customFormat="1">
      <c r="A26" s="45" t="s">
        <v>37</v>
      </c>
      <c r="B26" s="150">
        <v>4406</v>
      </c>
      <c r="C26" s="275">
        <v>49.453472537448917</v>
      </c>
      <c r="D26" s="286">
        <v>125</v>
      </c>
      <c r="E26" s="287">
        <v>2.8370403994552884</v>
      </c>
      <c r="F26" s="286">
        <v>2728</v>
      </c>
      <c r="G26" s="287">
        <v>61.915569677712213</v>
      </c>
      <c r="H26" s="118">
        <v>1553</v>
      </c>
      <c r="I26" s="146">
        <v>35.247389922832504</v>
      </c>
    </row>
    <row r="27" spans="1:18" s="339" customFormat="1" ht="14.25" customHeight="1">
      <c r="A27" s="46" t="s">
        <v>38</v>
      </c>
      <c r="B27" s="261">
        <v>41233</v>
      </c>
      <c r="C27" s="276">
        <v>47.013629859578423</v>
      </c>
      <c r="D27" s="288">
        <v>2019</v>
      </c>
      <c r="E27" s="289">
        <v>4.8965634322023623</v>
      </c>
      <c r="F27" s="288">
        <v>27339</v>
      </c>
      <c r="G27" s="289">
        <v>66.30368879295709</v>
      </c>
      <c r="H27" s="124">
        <v>11875</v>
      </c>
      <c r="I27" s="147">
        <v>28.79974777484054</v>
      </c>
    </row>
    <row r="28" spans="1:18" s="339" customFormat="1" ht="25.5" customHeight="1">
      <c r="A28" s="588" t="s">
        <v>116</v>
      </c>
      <c r="B28" s="588"/>
      <c r="C28" s="588"/>
      <c r="D28" s="588"/>
      <c r="E28" s="588"/>
      <c r="F28" s="588"/>
      <c r="G28" s="588"/>
      <c r="H28" s="588"/>
      <c r="I28" s="588"/>
      <c r="J28" s="148"/>
      <c r="K28" s="148"/>
      <c r="L28" s="148"/>
      <c r="M28" s="148"/>
      <c r="N28" s="148"/>
      <c r="O28" s="148"/>
      <c r="P28" s="148"/>
      <c r="Q28" s="148"/>
      <c r="R28" s="148"/>
    </row>
    <row r="29" spans="1:18" ht="15" customHeight="1">
      <c r="A29" s="95"/>
      <c r="B29" s="137"/>
      <c r="C29" s="36"/>
      <c r="D29" s="37"/>
      <c r="E29" s="38"/>
      <c r="F29" s="38"/>
      <c r="G29" s="38"/>
      <c r="H29" s="38"/>
    </row>
    <row r="30" spans="1:18" ht="23.5">
      <c r="A30" s="507">
        <v>2022</v>
      </c>
      <c r="B30" s="507"/>
      <c r="C30" s="507"/>
      <c r="D30" s="507"/>
      <c r="E30" s="507"/>
      <c r="F30" s="507"/>
      <c r="G30" s="507"/>
      <c r="H30" s="507"/>
      <c r="I30" s="507"/>
    </row>
    <row r="31" spans="1:18">
      <c r="A31" s="95"/>
      <c r="B31" s="137"/>
      <c r="C31" s="36"/>
      <c r="D31" s="37"/>
      <c r="E31" s="38"/>
      <c r="F31" s="38"/>
      <c r="G31" s="38"/>
      <c r="H31" s="38"/>
    </row>
    <row r="32" spans="1:18">
      <c r="A32" s="589" t="s">
        <v>117</v>
      </c>
      <c r="B32" s="589"/>
      <c r="C32" s="589"/>
      <c r="D32" s="589"/>
      <c r="E32" s="589"/>
      <c r="F32" s="589"/>
      <c r="G32" s="589"/>
      <c r="H32" s="589"/>
      <c r="I32" s="589"/>
    </row>
    <row r="33" spans="1:9" ht="21" customHeight="1">
      <c r="A33" s="590" t="s">
        <v>13</v>
      </c>
      <c r="B33" s="593" t="s">
        <v>49</v>
      </c>
      <c r="C33" s="594"/>
      <c r="D33" s="597" t="s">
        <v>15</v>
      </c>
      <c r="E33" s="597"/>
      <c r="F33" s="597"/>
      <c r="G33" s="597"/>
      <c r="H33" s="597"/>
      <c r="I33" s="598"/>
    </row>
    <row r="34" spans="1:9">
      <c r="A34" s="591"/>
      <c r="B34" s="595"/>
      <c r="C34" s="596"/>
      <c r="D34" s="599" t="s">
        <v>50</v>
      </c>
      <c r="E34" s="600"/>
      <c r="F34" s="599" t="s">
        <v>51</v>
      </c>
      <c r="G34" s="600"/>
      <c r="H34" s="601" t="s">
        <v>52</v>
      </c>
      <c r="I34" s="602"/>
    </row>
    <row r="35" spans="1:9" ht="44" thickBot="1">
      <c r="A35" s="592"/>
      <c r="B35" s="268" t="s">
        <v>2</v>
      </c>
      <c r="C35" s="269" t="s">
        <v>53</v>
      </c>
      <c r="D35" s="268" t="s">
        <v>2</v>
      </c>
      <c r="E35" s="277" t="s">
        <v>19</v>
      </c>
      <c r="F35" s="23" t="s">
        <v>2</v>
      </c>
      <c r="G35" s="290" t="s">
        <v>19</v>
      </c>
      <c r="H35" s="21" t="s">
        <v>2</v>
      </c>
      <c r="I35" s="267" t="s">
        <v>19</v>
      </c>
    </row>
    <row r="36" spans="1:9">
      <c r="A36" s="264" t="s">
        <v>20</v>
      </c>
      <c r="B36" s="270">
        <v>5909</v>
      </c>
      <c r="C36" s="271">
        <v>47.966999492299777</v>
      </c>
      <c r="D36" s="278">
        <v>272</v>
      </c>
      <c r="E36" s="279">
        <v>4.6031477407344727</v>
      </c>
      <c r="F36" s="278">
        <v>3658</v>
      </c>
      <c r="G36" s="279">
        <v>61.905567777965821</v>
      </c>
      <c r="H36" s="138">
        <v>1979</v>
      </c>
      <c r="I36" s="139">
        <v>33.491284481299708</v>
      </c>
    </row>
    <row r="37" spans="1:9">
      <c r="A37" s="265" t="s">
        <v>21</v>
      </c>
      <c r="B37" s="272">
        <v>3147</v>
      </c>
      <c r="C37" s="273">
        <v>46.811566571337863</v>
      </c>
      <c r="D37" s="280">
        <v>206</v>
      </c>
      <c r="E37" s="281">
        <v>6.5459167461074035</v>
      </c>
      <c r="F37" s="280">
        <v>2042</v>
      </c>
      <c r="G37" s="281">
        <v>64.887194153161744</v>
      </c>
      <c r="H37" s="140">
        <v>899</v>
      </c>
      <c r="I37" s="141">
        <v>28.566889100730851</v>
      </c>
    </row>
    <row r="38" spans="1:9">
      <c r="A38" s="264" t="s">
        <v>41</v>
      </c>
      <c r="B38" s="270">
        <v>1420</v>
      </c>
      <c r="C38" s="271">
        <v>50.045070422535247</v>
      </c>
      <c r="D38" s="278">
        <v>91</v>
      </c>
      <c r="E38" s="279">
        <v>6.408450704225352</v>
      </c>
      <c r="F38" s="278">
        <v>724</v>
      </c>
      <c r="G38" s="279">
        <v>50.985915492957744</v>
      </c>
      <c r="H38" s="138">
        <v>605</v>
      </c>
      <c r="I38" s="139">
        <v>42.605633802816897</v>
      </c>
    </row>
    <row r="39" spans="1:9">
      <c r="A39" s="265" t="s">
        <v>23</v>
      </c>
      <c r="B39" s="272">
        <v>852</v>
      </c>
      <c r="C39" s="273">
        <v>49.139671361502344</v>
      </c>
      <c r="D39" s="280">
        <v>14</v>
      </c>
      <c r="E39" s="281">
        <v>1.643192488262911</v>
      </c>
      <c r="F39" s="280">
        <v>551</v>
      </c>
      <c r="G39" s="281">
        <v>64.671361502347409</v>
      </c>
      <c r="H39" s="140">
        <v>287</v>
      </c>
      <c r="I39" s="141">
        <v>33.685446009389672</v>
      </c>
    </row>
    <row r="40" spans="1:9">
      <c r="A40" s="264" t="s">
        <v>24</v>
      </c>
      <c r="B40" s="270">
        <v>222</v>
      </c>
      <c r="C40" s="271">
        <v>48.864864864864835</v>
      </c>
      <c r="D40" s="278">
        <v>5</v>
      </c>
      <c r="E40" s="279">
        <v>2.2522522522522523</v>
      </c>
      <c r="F40" s="278">
        <v>142</v>
      </c>
      <c r="G40" s="279">
        <v>63.963963963963963</v>
      </c>
      <c r="H40" s="138">
        <v>75</v>
      </c>
      <c r="I40" s="139">
        <v>33.783783783783782</v>
      </c>
    </row>
    <row r="41" spans="1:9">
      <c r="A41" s="265" t="s">
        <v>25</v>
      </c>
      <c r="B41" s="272">
        <v>706</v>
      </c>
      <c r="C41" s="273">
        <v>48.247875354107649</v>
      </c>
      <c r="D41" s="280">
        <v>55</v>
      </c>
      <c r="E41" s="281">
        <v>7.7903682719546747</v>
      </c>
      <c r="F41" s="280">
        <v>389</v>
      </c>
      <c r="G41" s="281">
        <v>55.099150141643058</v>
      </c>
      <c r="H41" s="140">
        <v>262</v>
      </c>
      <c r="I41" s="141">
        <v>37.110481586402265</v>
      </c>
    </row>
    <row r="42" spans="1:9">
      <c r="A42" s="264" t="s">
        <v>26</v>
      </c>
      <c r="B42" s="270">
        <v>2798</v>
      </c>
      <c r="C42" s="271">
        <v>48.223373838455906</v>
      </c>
      <c r="D42" s="278">
        <v>80</v>
      </c>
      <c r="E42" s="279">
        <v>2.8591851322373123</v>
      </c>
      <c r="F42" s="278">
        <v>1850</v>
      </c>
      <c r="G42" s="279">
        <v>66.118656182987849</v>
      </c>
      <c r="H42" s="138">
        <v>868</v>
      </c>
      <c r="I42" s="139">
        <v>31.022158684774837</v>
      </c>
    </row>
    <row r="43" spans="1:9">
      <c r="A43" s="265" t="s">
        <v>27</v>
      </c>
      <c r="B43" s="272">
        <v>722</v>
      </c>
      <c r="C43" s="273">
        <v>50.07894736842109</v>
      </c>
      <c r="D43" s="280">
        <v>9</v>
      </c>
      <c r="E43" s="281">
        <v>1.2465373961218837</v>
      </c>
      <c r="F43" s="280">
        <v>433</v>
      </c>
      <c r="G43" s="281">
        <v>59.972299168975077</v>
      </c>
      <c r="H43" s="140">
        <v>280</v>
      </c>
      <c r="I43" s="141">
        <v>38.78116343490305</v>
      </c>
    </row>
    <row r="44" spans="1:9">
      <c r="A44" s="264" t="s">
        <v>28</v>
      </c>
      <c r="B44" s="270">
        <v>5490</v>
      </c>
      <c r="C44" s="271">
        <v>47.244626593806906</v>
      </c>
      <c r="D44" s="278">
        <v>235</v>
      </c>
      <c r="E44" s="279">
        <v>4.2805100182149367</v>
      </c>
      <c r="F44" s="278">
        <v>3639</v>
      </c>
      <c r="G44" s="279">
        <v>66.284153005464489</v>
      </c>
      <c r="H44" s="138">
        <v>1616</v>
      </c>
      <c r="I44" s="139">
        <v>29.435336976320581</v>
      </c>
    </row>
    <row r="45" spans="1:9">
      <c r="A45" s="265" t="s">
        <v>29</v>
      </c>
      <c r="B45" s="272">
        <v>15346</v>
      </c>
      <c r="C45" s="273">
        <v>45.556496806985493</v>
      </c>
      <c r="D45" s="280">
        <v>941</v>
      </c>
      <c r="E45" s="281">
        <v>6.131891046526782</v>
      </c>
      <c r="F45" s="280">
        <v>10746</v>
      </c>
      <c r="G45" s="281">
        <v>70.024762153004033</v>
      </c>
      <c r="H45" s="140">
        <v>3659</v>
      </c>
      <c r="I45" s="141">
        <v>23.843346800469178</v>
      </c>
    </row>
    <row r="46" spans="1:9">
      <c r="A46" s="264" t="s">
        <v>30</v>
      </c>
      <c r="B46" s="270">
        <v>1364</v>
      </c>
      <c r="C46" s="271">
        <v>47.87756598240459</v>
      </c>
      <c r="D46" s="278">
        <v>47</v>
      </c>
      <c r="E46" s="279">
        <v>3.4457478005865099</v>
      </c>
      <c r="F46" s="278">
        <v>881</v>
      </c>
      <c r="G46" s="279">
        <v>64.589442815249271</v>
      </c>
      <c r="H46" s="138">
        <v>436</v>
      </c>
      <c r="I46" s="139">
        <v>31.964809384164223</v>
      </c>
    </row>
    <row r="47" spans="1:9">
      <c r="A47" s="265" t="s">
        <v>31</v>
      </c>
      <c r="B47" s="272">
        <v>282</v>
      </c>
      <c r="C47" s="273">
        <v>48.14893617021275</v>
      </c>
      <c r="D47" s="280">
        <v>13</v>
      </c>
      <c r="E47" s="281">
        <v>4.6099290780141837</v>
      </c>
      <c r="F47" s="280">
        <v>174</v>
      </c>
      <c r="G47" s="281">
        <v>61.702127659574465</v>
      </c>
      <c r="H47" s="140">
        <v>95</v>
      </c>
      <c r="I47" s="141">
        <v>33.687943262411345</v>
      </c>
    </row>
    <row r="48" spans="1:9">
      <c r="A48" s="264" t="s">
        <v>32</v>
      </c>
      <c r="B48" s="270">
        <v>1419</v>
      </c>
      <c r="C48" s="271">
        <v>47.738548273432009</v>
      </c>
      <c r="D48" s="278">
        <v>15</v>
      </c>
      <c r="E48" s="279">
        <v>1.0570824524312896</v>
      </c>
      <c r="F48" s="278">
        <v>1035</v>
      </c>
      <c r="G48" s="279">
        <v>72.938689217758991</v>
      </c>
      <c r="H48" s="138">
        <v>369</v>
      </c>
      <c r="I48" s="139">
        <v>26.004228329809724</v>
      </c>
    </row>
    <row r="49" spans="1:18">
      <c r="A49" s="265" t="s">
        <v>33</v>
      </c>
      <c r="B49" s="272">
        <v>174</v>
      </c>
      <c r="C49" s="273">
        <v>46.425287356321839</v>
      </c>
      <c r="D49" s="280">
        <v>6</v>
      </c>
      <c r="E49" s="281">
        <v>3.4482758620689653</v>
      </c>
      <c r="F49" s="280">
        <v>128</v>
      </c>
      <c r="G49" s="281">
        <v>73.563218390804593</v>
      </c>
      <c r="H49" s="140">
        <v>40</v>
      </c>
      <c r="I49" s="141">
        <v>22.988505747126435</v>
      </c>
    </row>
    <row r="50" spans="1:18">
      <c r="A50" s="264" t="s">
        <v>34</v>
      </c>
      <c r="B50" s="270">
        <v>1773</v>
      </c>
      <c r="C50" s="271">
        <v>45.50592216582065</v>
      </c>
      <c r="D50" s="283">
        <v>73</v>
      </c>
      <c r="E50" s="279">
        <v>4.117315284827975</v>
      </c>
      <c r="F50" s="283">
        <v>1292</v>
      </c>
      <c r="G50" s="279">
        <v>72.870840383530748</v>
      </c>
      <c r="H50" s="142">
        <v>408</v>
      </c>
      <c r="I50" s="139">
        <v>23.011844331641285</v>
      </c>
    </row>
    <row r="51" spans="1:18">
      <c r="A51" s="266" t="s">
        <v>35</v>
      </c>
      <c r="B51" s="272">
        <v>240</v>
      </c>
      <c r="C51" s="273">
        <v>49.787500000000009</v>
      </c>
      <c r="D51" s="280">
        <v>3</v>
      </c>
      <c r="E51" s="281">
        <v>1.25</v>
      </c>
      <c r="F51" s="280">
        <v>153</v>
      </c>
      <c r="G51" s="281">
        <v>63.749999999999993</v>
      </c>
      <c r="H51" s="140">
        <v>84</v>
      </c>
      <c r="I51" s="141">
        <v>35</v>
      </c>
    </row>
    <row r="52" spans="1:18">
      <c r="A52" s="45" t="s">
        <v>36</v>
      </c>
      <c r="B52" s="149">
        <v>37037</v>
      </c>
      <c r="C52" s="274">
        <v>46.673353673353915</v>
      </c>
      <c r="D52" s="284">
        <v>1927</v>
      </c>
      <c r="E52" s="285">
        <v>5.2029052029052032</v>
      </c>
      <c r="F52" s="284">
        <v>24813</v>
      </c>
      <c r="G52" s="285">
        <v>66.995166995166997</v>
      </c>
      <c r="H52" s="112">
        <v>10297</v>
      </c>
      <c r="I52" s="144">
        <v>27.8019278019278</v>
      </c>
    </row>
    <row r="53" spans="1:18">
      <c r="A53" s="45" t="s">
        <v>37</v>
      </c>
      <c r="B53" s="150">
        <v>4827</v>
      </c>
      <c r="C53" s="275">
        <v>49.068986948415159</v>
      </c>
      <c r="D53" s="286">
        <v>138</v>
      </c>
      <c r="E53" s="287">
        <v>2.858918582970789</v>
      </c>
      <c r="F53" s="286">
        <v>3024</v>
      </c>
      <c r="G53" s="287">
        <v>62.647607209446868</v>
      </c>
      <c r="H53" s="118">
        <v>1665</v>
      </c>
      <c r="I53" s="146">
        <v>34.493474207582345</v>
      </c>
    </row>
    <row r="54" spans="1:18" ht="14.25" customHeight="1">
      <c r="A54" s="46" t="s">
        <v>38</v>
      </c>
      <c r="B54" s="261">
        <v>41864</v>
      </c>
      <c r="C54" s="276">
        <v>46.949574813682339</v>
      </c>
      <c r="D54" s="288">
        <v>2065</v>
      </c>
      <c r="E54" s="289">
        <v>4.9326390215937321</v>
      </c>
      <c r="F54" s="288">
        <v>27837</v>
      </c>
      <c r="G54" s="289">
        <v>66.49388496082554</v>
      </c>
      <c r="H54" s="124">
        <v>11962</v>
      </c>
      <c r="I54" s="147">
        <v>28.573476017580742</v>
      </c>
    </row>
    <row r="55" spans="1:18" ht="25.5" customHeight="1">
      <c r="A55" s="588" t="s">
        <v>85</v>
      </c>
      <c r="B55" s="588"/>
      <c r="C55" s="588"/>
      <c r="D55" s="588"/>
      <c r="E55" s="588"/>
      <c r="F55" s="588"/>
      <c r="G55" s="588"/>
      <c r="H55" s="588"/>
      <c r="I55" s="588"/>
      <c r="J55" s="148"/>
      <c r="K55" s="148"/>
      <c r="L55" s="148"/>
      <c r="M55" s="148"/>
      <c r="N55" s="148"/>
      <c r="O55" s="148"/>
      <c r="P55" s="148"/>
      <c r="Q55" s="148"/>
      <c r="R55" s="148"/>
    </row>
    <row r="57" spans="1:18" ht="23.5">
      <c r="A57" s="507">
        <v>2021</v>
      </c>
      <c r="B57" s="507"/>
      <c r="C57" s="507"/>
      <c r="D57" s="507"/>
      <c r="E57" s="507"/>
      <c r="F57" s="507"/>
      <c r="G57" s="507"/>
      <c r="H57" s="507"/>
      <c r="I57" s="507"/>
      <c r="J57" s="135"/>
      <c r="K57" s="135"/>
      <c r="L57" s="135"/>
      <c r="M57" s="135"/>
    </row>
    <row r="58" spans="1:18" ht="18" customHeight="1">
      <c r="A58" s="133"/>
      <c r="B58" s="137"/>
      <c r="C58" s="137"/>
      <c r="D58" s="36"/>
      <c r="E58" s="37"/>
      <c r="F58" s="38"/>
      <c r="G58" s="38"/>
      <c r="H58" s="38"/>
      <c r="I58" s="38"/>
      <c r="J58" s="38"/>
      <c r="K58" s="38"/>
      <c r="L58" s="38"/>
      <c r="M58" s="38"/>
      <c r="N58" s="137"/>
      <c r="O58" s="137"/>
    </row>
    <row r="59" spans="1:18">
      <c r="A59" s="589" t="s">
        <v>118</v>
      </c>
      <c r="B59" s="589"/>
      <c r="C59" s="589"/>
      <c r="D59" s="589"/>
      <c r="E59" s="589"/>
      <c r="F59" s="589"/>
      <c r="G59" s="589"/>
      <c r="H59" s="589"/>
      <c r="I59" s="589"/>
    </row>
    <row r="60" spans="1:18" ht="26.25" customHeight="1">
      <c r="A60" s="590" t="s">
        <v>13</v>
      </c>
      <c r="B60" s="593" t="s">
        <v>49</v>
      </c>
      <c r="C60" s="594"/>
      <c r="D60" s="597" t="s">
        <v>15</v>
      </c>
      <c r="E60" s="597"/>
      <c r="F60" s="597"/>
      <c r="G60" s="597"/>
      <c r="H60" s="597"/>
      <c r="I60" s="598"/>
    </row>
    <row r="61" spans="1:18" ht="14.5" customHeight="1">
      <c r="A61" s="591"/>
      <c r="B61" s="595"/>
      <c r="C61" s="596"/>
      <c r="D61" s="599" t="s">
        <v>50</v>
      </c>
      <c r="E61" s="600"/>
      <c r="F61" s="599" t="s">
        <v>51</v>
      </c>
      <c r="G61" s="600"/>
      <c r="H61" s="601" t="s">
        <v>52</v>
      </c>
      <c r="I61" s="602"/>
    </row>
    <row r="62" spans="1:18" ht="44" thickBot="1">
      <c r="A62" s="592"/>
      <c r="B62" s="268" t="s">
        <v>2</v>
      </c>
      <c r="C62" s="269" t="s">
        <v>53</v>
      </c>
      <c r="D62" s="268" t="s">
        <v>2</v>
      </c>
      <c r="E62" s="277" t="s">
        <v>19</v>
      </c>
      <c r="F62" s="23" t="s">
        <v>2</v>
      </c>
      <c r="G62" s="290" t="s">
        <v>19</v>
      </c>
      <c r="H62" s="21" t="s">
        <v>2</v>
      </c>
      <c r="I62" s="267" t="s">
        <v>19</v>
      </c>
    </row>
    <row r="63" spans="1:18">
      <c r="A63" s="264" t="s">
        <v>20</v>
      </c>
      <c r="B63" s="270">
        <v>6085</v>
      </c>
      <c r="C63" s="271">
        <v>47.822843056696861</v>
      </c>
      <c r="D63" s="278">
        <v>282</v>
      </c>
      <c r="E63" s="279">
        <v>4.6343467543138868</v>
      </c>
      <c r="F63" s="278">
        <v>3803</v>
      </c>
      <c r="G63" s="279">
        <v>62.497945768282662</v>
      </c>
      <c r="H63" s="138">
        <v>2000</v>
      </c>
      <c r="I63" s="139">
        <v>32.867707477403449</v>
      </c>
    </row>
    <row r="64" spans="1:18">
      <c r="A64" s="265" t="s">
        <v>21</v>
      </c>
      <c r="B64" s="272">
        <v>3235</v>
      </c>
      <c r="C64" s="273">
        <v>46.489026275115883</v>
      </c>
      <c r="D64" s="280">
        <v>209</v>
      </c>
      <c r="E64" s="281">
        <v>6.4605873261205566</v>
      </c>
      <c r="F64" s="280">
        <v>2142</v>
      </c>
      <c r="G64" s="281">
        <v>66.21329211746523</v>
      </c>
      <c r="H64" s="140">
        <v>884</v>
      </c>
      <c r="I64" s="141">
        <v>27.326120556414217</v>
      </c>
    </row>
    <row r="65" spans="1:9">
      <c r="A65" s="264" t="s">
        <v>41</v>
      </c>
      <c r="B65" s="270">
        <v>1424</v>
      </c>
      <c r="C65" s="271">
        <v>49.928370786516858</v>
      </c>
      <c r="D65" s="278">
        <v>91</v>
      </c>
      <c r="E65" s="279">
        <v>6.3904494382022472</v>
      </c>
      <c r="F65" s="278">
        <v>748</v>
      </c>
      <c r="G65" s="279">
        <v>52.528089887640448</v>
      </c>
      <c r="H65" s="138">
        <v>585</v>
      </c>
      <c r="I65" s="139">
        <v>41.081460674157306</v>
      </c>
    </row>
    <row r="66" spans="1:9">
      <c r="A66" s="265" t="s">
        <v>23</v>
      </c>
      <c r="B66" s="272">
        <v>900</v>
      </c>
      <c r="C66" s="273">
        <v>48.743333333333311</v>
      </c>
      <c r="D66" s="280">
        <v>16</v>
      </c>
      <c r="E66" s="281">
        <v>1.7777777777777777</v>
      </c>
      <c r="F66" s="280">
        <v>606</v>
      </c>
      <c r="G66" s="281">
        <v>67.333333333333329</v>
      </c>
      <c r="H66" s="140">
        <v>278</v>
      </c>
      <c r="I66" s="141">
        <v>30.888888888888889</v>
      </c>
    </row>
    <row r="67" spans="1:9">
      <c r="A67" s="264" t="s">
        <v>24</v>
      </c>
      <c r="B67" s="270">
        <v>240</v>
      </c>
      <c r="C67" s="271">
        <v>48.258333333333333</v>
      </c>
      <c r="D67" s="278">
        <v>3</v>
      </c>
      <c r="E67" s="279">
        <v>1.25</v>
      </c>
      <c r="F67" s="278">
        <v>163</v>
      </c>
      <c r="G67" s="279">
        <v>67.916666666666671</v>
      </c>
      <c r="H67" s="138">
        <v>74</v>
      </c>
      <c r="I67" s="139">
        <v>30.833333333333336</v>
      </c>
    </row>
    <row r="68" spans="1:9">
      <c r="A68" s="265" t="s">
        <v>25</v>
      </c>
      <c r="B68" s="272">
        <v>748</v>
      </c>
      <c r="C68" s="273">
        <v>48.259358288770059</v>
      </c>
      <c r="D68" s="280">
        <v>49</v>
      </c>
      <c r="E68" s="281">
        <v>6.5508021390374331</v>
      </c>
      <c r="F68" s="280">
        <v>439</v>
      </c>
      <c r="G68" s="281">
        <v>58.689839572192511</v>
      </c>
      <c r="H68" s="140">
        <v>260</v>
      </c>
      <c r="I68" s="141">
        <v>34.759358288770052</v>
      </c>
    </row>
    <row r="69" spans="1:9">
      <c r="A69" s="264" t="s">
        <v>26</v>
      </c>
      <c r="B69" s="270">
        <v>2820</v>
      </c>
      <c r="C69" s="271">
        <v>47.841134751773062</v>
      </c>
      <c r="D69" s="278">
        <v>83</v>
      </c>
      <c r="E69" s="279">
        <v>2.9432624113475176</v>
      </c>
      <c r="F69" s="278">
        <v>1900</v>
      </c>
      <c r="G69" s="279">
        <v>67.37588652482269</v>
      </c>
      <c r="H69" s="138">
        <v>837</v>
      </c>
      <c r="I69" s="139">
        <v>29.680851063829788</v>
      </c>
    </row>
    <row r="70" spans="1:9">
      <c r="A70" s="265" t="s">
        <v>27</v>
      </c>
      <c r="B70" s="272">
        <v>818</v>
      </c>
      <c r="C70" s="273">
        <v>49.722493887530582</v>
      </c>
      <c r="D70" s="280">
        <v>13</v>
      </c>
      <c r="E70" s="281">
        <v>1.5892420537897312</v>
      </c>
      <c r="F70" s="280">
        <v>499</v>
      </c>
      <c r="G70" s="281">
        <v>61.002444987775064</v>
      </c>
      <c r="H70" s="140">
        <v>306</v>
      </c>
      <c r="I70" s="141">
        <v>37.408312958435211</v>
      </c>
    </row>
    <row r="71" spans="1:9">
      <c r="A71" s="264" t="s">
        <v>28</v>
      </c>
      <c r="B71" s="270">
        <v>5653</v>
      </c>
      <c r="C71" s="271">
        <v>46.990801344418955</v>
      </c>
      <c r="D71" s="278">
        <v>260</v>
      </c>
      <c r="E71" s="279">
        <v>4.599327790553688</v>
      </c>
      <c r="F71" s="278">
        <v>3771</v>
      </c>
      <c r="G71" s="279">
        <v>66.707942685299841</v>
      </c>
      <c r="H71" s="138">
        <v>1622</v>
      </c>
      <c r="I71" s="139">
        <v>28.692729524146472</v>
      </c>
    </row>
    <row r="72" spans="1:9">
      <c r="A72" s="265" t="s">
        <v>29</v>
      </c>
      <c r="B72" s="272">
        <v>15635</v>
      </c>
      <c r="C72" s="273">
        <v>45.314614646626225</v>
      </c>
      <c r="D72" s="280">
        <v>998</v>
      </c>
      <c r="E72" s="281">
        <v>6.3831148065238246</v>
      </c>
      <c r="F72" s="280">
        <v>11039</v>
      </c>
      <c r="G72" s="281">
        <v>70.604413175567643</v>
      </c>
      <c r="H72" s="140">
        <v>3598</v>
      </c>
      <c r="I72" s="141">
        <v>23.012472017908539</v>
      </c>
    </row>
    <row r="73" spans="1:9">
      <c r="A73" s="264" t="s">
        <v>30</v>
      </c>
      <c r="B73" s="270">
        <v>1351</v>
      </c>
      <c r="C73" s="271">
        <v>48.098445595854947</v>
      </c>
      <c r="D73" s="278">
        <v>51</v>
      </c>
      <c r="E73" s="279">
        <v>3.774981495188749</v>
      </c>
      <c r="F73" s="278">
        <v>855</v>
      </c>
      <c r="G73" s="279">
        <v>63.286454478164323</v>
      </c>
      <c r="H73" s="138">
        <v>445</v>
      </c>
      <c r="I73" s="139">
        <v>32.93856402664693</v>
      </c>
    </row>
    <row r="74" spans="1:9">
      <c r="A74" s="265" t="s">
        <v>31</v>
      </c>
      <c r="B74" s="272">
        <v>262</v>
      </c>
      <c r="C74" s="273">
        <v>48.580152671755762</v>
      </c>
      <c r="D74" s="280">
        <v>13</v>
      </c>
      <c r="E74" s="281">
        <v>4.9618320610687023</v>
      </c>
      <c r="F74" s="280">
        <v>156</v>
      </c>
      <c r="G74" s="281">
        <v>59.541984732824424</v>
      </c>
      <c r="H74" s="140">
        <v>93</v>
      </c>
      <c r="I74" s="141">
        <v>35.496183206106871</v>
      </c>
    </row>
    <row r="75" spans="1:9">
      <c r="A75" s="264" t="s">
        <v>32</v>
      </c>
      <c r="B75" s="270">
        <v>1559</v>
      </c>
      <c r="C75" s="271">
        <v>47.037844772289915</v>
      </c>
      <c r="D75" s="278">
        <v>34</v>
      </c>
      <c r="E75" s="279">
        <v>2.1808851828094933</v>
      </c>
      <c r="F75" s="278">
        <v>1137</v>
      </c>
      <c r="G75" s="279">
        <v>72.931366260423346</v>
      </c>
      <c r="H75" s="138">
        <v>388</v>
      </c>
      <c r="I75" s="139">
        <v>24.887748556767157</v>
      </c>
    </row>
    <row r="76" spans="1:9">
      <c r="A76" s="265" t="s">
        <v>33</v>
      </c>
      <c r="B76" s="272">
        <v>187</v>
      </c>
      <c r="C76" s="273">
        <v>46.128342245989295</v>
      </c>
      <c r="D76" s="280">
        <v>9</v>
      </c>
      <c r="E76" s="281">
        <v>4.8128342245989302</v>
      </c>
      <c r="F76" s="280">
        <v>131</v>
      </c>
      <c r="G76" s="281">
        <v>70.053475935828885</v>
      </c>
      <c r="H76" s="140">
        <v>47</v>
      </c>
      <c r="I76" s="141">
        <v>25.133689839572192</v>
      </c>
    </row>
    <row r="77" spans="1:9">
      <c r="A77" s="264" t="s">
        <v>34</v>
      </c>
      <c r="B77" s="270">
        <v>1844</v>
      </c>
      <c r="C77" s="271">
        <v>45.540130151843819</v>
      </c>
      <c r="D77" s="283">
        <v>83</v>
      </c>
      <c r="E77" s="279">
        <v>4.5010845986984815</v>
      </c>
      <c r="F77" s="283">
        <v>1343</v>
      </c>
      <c r="G77" s="279">
        <v>72.830802603036886</v>
      </c>
      <c r="H77" s="142">
        <v>418</v>
      </c>
      <c r="I77" s="139">
        <v>22.668112798264641</v>
      </c>
    </row>
    <row r="78" spans="1:9" ht="15" thickBot="1">
      <c r="A78" s="266" t="s">
        <v>35</v>
      </c>
      <c r="B78" s="272">
        <v>262</v>
      </c>
      <c r="C78" s="273">
        <v>49.480916030534345</v>
      </c>
      <c r="D78" s="280">
        <v>3</v>
      </c>
      <c r="E78" s="281">
        <v>1.1450381679389312</v>
      </c>
      <c r="F78" s="280">
        <v>168</v>
      </c>
      <c r="G78" s="281">
        <v>64.122137404580144</v>
      </c>
      <c r="H78" s="140">
        <v>91</v>
      </c>
      <c r="I78" s="141">
        <v>34.732824427480921</v>
      </c>
    </row>
    <row r="79" spans="1:9">
      <c r="A79" s="45" t="s">
        <v>36</v>
      </c>
      <c r="B79" s="149">
        <v>37873</v>
      </c>
      <c r="C79" s="274">
        <v>46.465925593430605</v>
      </c>
      <c r="D79" s="284">
        <v>2031</v>
      </c>
      <c r="E79" s="285">
        <v>5.3626594143585136</v>
      </c>
      <c r="F79" s="284">
        <v>25611</v>
      </c>
      <c r="G79" s="285">
        <v>67.623372851371684</v>
      </c>
      <c r="H79" s="112">
        <v>10231</v>
      </c>
      <c r="I79" s="144">
        <v>27.013967734269794</v>
      </c>
    </row>
    <row r="80" spans="1:9">
      <c r="A80" s="45" t="s">
        <v>37</v>
      </c>
      <c r="B80" s="150">
        <v>5150</v>
      </c>
      <c r="C80" s="275">
        <v>48.652815533980572</v>
      </c>
      <c r="D80" s="286">
        <v>166</v>
      </c>
      <c r="E80" s="287">
        <v>3.2233009708737868</v>
      </c>
      <c r="F80" s="286">
        <v>3289</v>
      </c>
      <c r="G80" s="287">
        <v>63.864077669902905</v>
      </c>
      <c r="H80" s="118">
        <v>1695</v>
      </c>
      <c r="I80" s="146">
        <v>32.912621359223301</v>
      </c>
    </row>
    <row r="81" spans="1:15" ht="14.25" customHeight="1">
      <c r="A81" s="46" t="s">
        <v>38</v>
      </c>
      <c r="B81" s="261">
        <v>43023</v>
      </c>
      <c r="C81" s="276">
        <v>46.72770378634695</v>
      </c>
      <c r="D81" s="288">
        <v>2197</v>
      </c>
      <c r="E81" s="289">
        <v>5.1065709039351042</v>
      </c>
      <c r="F81" s="288">
        <v>28900</v>
      </c>
      <c r="G81" s="289">
        <v>67.173372382214168</v>
      </c>
      <c r="H81" s="124">
        <v>11926</v>
      </c>
      <c r="I81" s="147">
        <v>27.720056713850731</v>
      </c>
    </row>
    <row r="82" spans="1:15" ht="23.5" customHeight="1">
      <c r="A82" s="588" t="s">
        <v>89</v>
      </c>
      <c r="B82" s="588"/>
      <c r="C82" s="588"/>
      <c r="D82" s="588"/>
      <c r="E82" s="588"/>
      <c r="F82" s="588"/>
      <c r="G82" s="588"/>
      <c r="H82" s="588"/>
      <c r="I82" s="588"/>
    </row>
    <row r="83" spans="1:15" ht="15" customHeight="1">
      <c r="A83" s="31"/>
      <c r="B83" s="31"/>
      <c r="C83" s="31"/>
      <c r="D83" s="31"/>
      <c r="E83" s="31"/>
      <c r="F83" s="31"/>
      <c r="G83" s="31"/>
      <c r="H83" s="31"/>
      <c r="I83" s="31"/>
      <c r="J83" s="148"/>
      <c r="K83" s="148"/>
      <c r="L83" s="148"/>
      <c r="M83" s="148"/>
      <c r="N83" s="137"/>
      <c r="O83" s="137"/>
    </row>
    <row r="84" spans="1:15" ht="22.5" customHeight="1">
      <c r="A84" s="507">
        <v>2020</v>
      </c>
      <c r="B84" s="507"/>
      <c r="C84" s="507"/>
      <c r="D84" s="507"/>
      <c r="E84" s="507"/>
      <c r="F84" s="507"/>
      <c r="G84" s="507"/>
      <c r="H84" s="507"/>
      <c r="I84" s="507"/>
      <c r="J84" s="148"/>
      <c r="K84" s="148"/>
      <c r="L84" s="148"/>
      <c r="M84" s="148"/>
    </row>
    <row r="85" spans="1:15" ht="15" customHeight="1">
      <c r="A85" s="31"/>
      <c r="B85" s="31"/>
      <c r="C85" s="31"/>
      <c r="D85" s="31"/>
      <c r="E85" s="31"/>
      <c r="F85" s="31"/>
      <c r="G85" s="31"/>
      <c r="H85" s="31"/>
      <c r="I85" s="31"/>
      <c r="J85" s="148"/>
      <c r="K85" s="148"/>
      <c r="L85" s="148"/>
      <c r="M85" s="148"/>
      <c r="N85" s="137"/>
      <c r="O85" s="137"/>
    </row>
    <row r="86" spans="1:15">
      <c r="A86" s="589" t="s">
        <v>119</v>
      </c>
      <c r="B86" s="589"/>
      <c r="C86" s="589"/>
      <c r="D86" s="589"/>
      <c r="E86" s="589"/>
      <c r="F86" s="589"/>
      <c r="G86" s="589"/>
      <c r="H86" s="589"/>
      <c r="I86" s="589"/>
    </row>
    <row r="87" spans="1:15" ht="25.5" customHeight="1">
      <c r="A87" s="590" t="s">
        <v>13</v>
      </c>
      <c r="B87" s="593" t="s">
        <v>49</v>
      </c>
      <c r="C87" s="594"/>
      <c r="D87" s="597" t="s">
        <v>15</v>
      </c>
      <c r="E87" s="597"/>
      <c r="F87" s="597"/>
      <c r="G87" s="597"/>
      <c r="H87" s="597"/>
      <c r="I87" s="598"/>
    </row>
    <row r="88" spans="1:15" ht="14.5" customHeight="1">
      <c r="A88" s="591"/>
      <c r="B88" s="595"/>
      <c r="C88" s="596"/>
      <c r="D88" s="599" t="s">
        <v>50</v>
      </c>
      <c r="E88" s="600"/>
      <c r="F88" s="599" t="s">
        <v>51</v>
      </c>
      <c r="G88" s="600"/>
      <c r="H88" s="601" t="s">
        <v>52</v>
      </c>
      <c r="I88" s="602"/>
    </row>
    <row r="89" spans="1:15" ht="44" thickBot="1">
      <c r="A89" s="592"/>
      <c r="B89" s="268" t="s">
        <v>2</v>
      </c>
      <c r="C89" s="269" t="s">
        <v>53</v>
      </c>
      <c r="D89" s="268" t="s">
        <v>2</v>
      </c>
      <c r="E89" s="277" t="s">
        <v>19</v>
      </c>
      <c r="F89" s="23" t="s">
        <v>2</v>
      </c>
      <c r="G89" s="290" t="s">
        <v>19</v>
      </c>
      <c r="H89" s="21" t="s">
        <v>2</v>
      </c>
      <c r="I89" s="267" t="s">
        <v>19</v>
      </c>
    </row>
    <row r="90" spans="1:15">
      <c r="A90" s="264" t="s">
        <v>20</v>
      </c>
      <c r="B90" s="270">
        <v>6512</v>
      </c>
      <c r="C90" s="271">
        <v>47.768273955774013</v>
      </c>
      <c r="D90" s="278">
        <v>311</v>
      </c>
      <c r="E90" s="279">
        <v>4.7757985257985265</v>
      </c>
      <c r="F90" s="278">
        <v>4106</v>
      </c>
      <c r="G90" s="279">
        <v>63.052825552825553</v>
      </c>
      <c r="H90" s="138">
        <v>2095</v>
      </c>
      <c r="I90" s="139">
        <v>32.171375921375919</v>
      </c>
    </row>
    <row r="91" spans="1:15">
      <c r="A91" s="265" t="s">
        <v>21</v>
      </c>
      <c r="B91" s="272">
        <v>3425</v>
      </c>
      <c r="C91" s="273">
        <v>46.285255474452541</v>
      </c>
      <c r="D91" s="280">
        <v>217</v>
      </c>
      <c r="E91" s="281">
        <v>6.335766423357664</v>
      </c>
      <c r="F91" s="280">
        <v>2317</v>
      </c>
      <c r="G91" s="281">
        <v>67.649635036496349</v>
      </c>
      <c r="H91" s="140">
        <v>891</v>
      </c>
      <c r="I91" s="141">
        <v>26.014598540145982</v>
      </c>
    </row>
    <row r="92" spans="1:15">
      <c r="A92" s="264" t="s">
        <v>41</v>
      </c>
      <c r="B92" s="270">
        <v>1601</v>
      </c>
      <c r="C92" s="271">
        <v>49.019987507807642</v>
      </c>
      <c r="D92" s="278">
        <v>138</v>
      </c>
      <c r="E92" s="279">
        <v>8.6196127420362263</v>
      </c>
      <c r="F92" s="278">
        <v>829</v>
      </c>
      <c r="G92" s="279">
        <v>51.780137414116176</v>
      </c>
      <c r="H92" s="138">
        <v>634</v>
      </c>
      <c r="I92" s="139">
        <v>39.600249843847593</v>
      </c>
    </row>
    <row r="93" spans="1:15">
      <c r="A93" s="265" t="s">
        <v>23</v>
      </c>
      <c r="B93" s="272">
        <v>991</v>
      </c>
      <c r="C93" s="273">
        <v>48.640766902119069</v>
      </c>
      <c r="D93" s="280">
        <v>19</v>
      </c>
      <c r="E93" s="281">
        <v>1.917255297679112</v>
      </c>
      <c r="F93" s="280">
        <v>676</v>
      </c>
      <c r="G93" s="281">
        <v>68.213925327951557</v>
      </c>
      <c r="H93" s="140">
        <v>296</v>
      </c>
      <c r="I93" s="141">
        <v>29.868819374369327</v>
      </c>
    </row>
    <row r="94" spans="1:15">
      <c r="A94" s="264" t="s">
        <v>24</v>
      </c>
      <c r="B94" s="270">
        <v>264</v>
      </c>
      <c r="C94" s="271">
        <v>47.814393939393916</v>
      </c>
      <c r="D94" s="278">
        <v>6</v>
      </c>
      <c r="E94" s="279">
        <v>2.2727272727272729</v>
      </c>
      <c r="F94" s="278">
        <v>177</v>
      </c>
      <c r="G94" s="279">
        <v>67.045454545454547</v>
      </c>
      <c r="H94" s="138">
        <v>81</v>
      </c>
      <c r="I94" s="139">
        <v>30.681818181818183</v>
      </c>
    </row>
    <row r="95" spans="1:15">
      <c r="A95" s="265" t="s">
        <v>25</v>
      </c>
      <c r="B95" s="272">
        <v>847</v>
      </c>
      <c r="C95" s="273">
        <v>47.955135773317572</v>
      </c>
      <c r="D95" s="280">
        <v>68</v>
      </c>
      <c r="E95" s="281">
        <v>8.0283353010625742</v>
      </c>
      <c r="F95" s="280">
        <v>493</v>
      </c>
      <c r="G95" s="281">
        <v>58.205430932703663</v>
      </c>
      <c r="H95" s="140">
        <v>286</v>
      </c>
      <c r="I95" s="141">
        <v>33.766233766233768</v>
      </c>
    </row>
    <row r="96" spans="1:15">
      <c r="A96" s="264" t="s">
        <v>26</v>
      </c>
      <c r="B96" s="270">
        <v>2870</v>
      </c>
      <c r="C96" s="271">
        <v>47.655400696864099</v>
      </c>
      <c r="D96" s="278">
        <v>93</v>
      </c>
      <c r="E96" s="279">
        <v>3.2404181184668994</v>
      </c>
      <c r="F96" s="278">
        <v>1967</v>
      </c>
      <c r="G96" s="279">
        <v>68.536585365853668</v>
      </c>
      <c r="H96" s="138">
        <v>810</v>
      </c>
      <c r="I96" s="139">
        <v>28.222996515679444</v>
      </c>
    </row>
    <row r="97" spans="1:15">
      <c r="A97" s="265" t="s">
        <v>27</v>
      </c>
      <c r="B97" s="272">
        <v>906</v>
      </c>
      <c r="C97" s="273">
        <v>49.137969094922745</v>
      </c>
      <c r="D97" s="280">
        <v>12</v>
      </c>
      <c r="E97" s="281">
        <v>1.3245033112582782</v>
      </c>
      <c r="F97" s="280">
        <v>581</v>
      </c>
      <c r="G97" s="281">
        <v>64.128035320088301</v>
      </c>
      <c r="H97" s="140">
        <v>313</v>
      </c>
      <c r="I97" s="141">
        <v>34.547461368653423</v>
      </c>
    </row>
    <row r="98" spans="1:15">
      <c r="A98" s="264" t="s">
        <v>28</v>
      </c>
      <c r="B98" s="270">
        <v>6038</v>
      </c>
      <c r="C98" s="271">
        <v>46.828585624378995</v>
      </c>
      <c r="D98" s="278">
        <v>314</v>
      </c>
      <c r="E98" s="279">
        <v>5.2003974826101356</v>
      </c>
      <c r="F98" s="278">
        <v>4014</v>
      </c>
      <c r="G98" s="279">
        <v>66.478966545213652</v>
      </c>
      <c r="H98" s="138">
        <v>1710</v>
      </c>
      <c r="I98" s="139">
        <v>28.320635972176216</v>
      </c>
    </row>
    <row r="99" spans="1:15">
      <c r="A99" s="265" t="s">
        <v>29</v>
      </c>
      <c r="B99" s="272">
        <v>15586</v>
      </c>
      <c r="C99" s="273">
        <v>45.169896060567048</v>
      </c>
      <c r="D99" s="280">
        <v>1063</v>
      </c>
      <c r="E99" s="281">
        <v>6.8202232773001414</v>
      </c>
      <c r="F99" s="280">
        <v>10954</v>
      </c>
      <c r="G99" s="281">
        <v>70.281021429487993</v>
      </c>
      <c r="H99" s="140">
        <v>3569</v>
      </c>
      <c r="I99" s="141">
        <v>22.898755293211856</v>
      </c>
    </row>
    <row r="100" spans="1:15">
      <c r="A100" s="264" t="s">
        <v>30</v>
      </c>
      <c r="B100" s="270">
        <v>1505</v>
      </c>
      <c r="C100" s="271">
        <v>47.683056478405298</v>
      </c>
      <c r="D100" s="278">
        <v>78</v>
      </c>
      <c r="E100" s="279">
        <v>5.1827242524916945</v>
      </c>
      <c r="F100" s="278">
        <v>943</v>
      </c>
      <c r="G100" s="279">
        <v>62.657807308970106</v>
      </c>
      <c r="H100" s="138">
        <v>484</v>
      </c>
      <c r="I100" s="139">
        <v>32.159468438538205</v>
      </c>
    </row>
    <row r="101" spans="1:15">
      <c r="A101" s="265" t="s">
        <v>31</v>
      </c>
      <c r="B101" s="272">
        <v>270</v>
      </c>
      <c r="C101" s="273">
        <v>49.166666666666671</v>
      </c>
      <c r="D101" s="280">
        <v>10</v>
      </c>
      <c r="E101" s="281">
        <v>3.7037037037037033</v>
      </c>
      <c r="F101" s="280">
        <v>160</v>
      </c>
      <c r="G101" s="281">
        <v>59.259259259259252</v>
      </c>
      <c r="H101" s="140">
        <v>100</v>
      </c>
      <c r="I101" s="141">
        <v>37.037037037037038</v>
      </c>
    </row>
    <row r="102" spans="1:15">
      <c r="A102" s="264" t="s">
        <v>32</v>
      </c>
      <c r="B102" s="270">
        <v>1660</v>
      </c>
      <c r="C102" s="271">
        <v>46.393975903614361</v>
      </c>
      <c r="D102" s="278">
        <v>49</v>
      </c>
      <c r="E102" s="279">
        <v>2.9518072289156625</v>
      </c>
      <c r="F102" s="278">
        <v>1233</v>
      </c>
      <c r="G102" s="279">
        <v>74.277108433734938</v>
      </c>
      <c r="H102" s="138">
        <v>378</v>
      </c>
      <c r="I102" s="139">
        <v>22.771084337349397</v>
      </c>
    </row>
    <row r="103" spans="1:15">
      <c r="A103" s="265" t="s">
        <v>33</v>
      </c>
      <c r="B103" s="272">
        <v>190</v>
      </c>
      <c r="C103" s="273">
        <v>46.268421052631581</v>
      </c>
      <c r="D103" s="280">
        <v>4</v>
      </c>
      <c r="E103" s="281">
        <v>2.1052631578947367</v>
      </c>
      <c r="F103" s="280">
        <v>136</v>
      </c>
      <c r="G103" s="281">
        <v>71.578947368421055</v>
      </c>
      <c r="H103" s="140">
        <v>50</v>
      </c>
      <c r="I103" s="141">
        <v>26.315789473684209</v>
      </c>
    </row>
    <row r="104" spans="1:15">
      <c r="A104" s="264" t="s">
        <v>34</v>
      </c>
      <c r="B104" s="270">
        <v>1837</v>
      </c>
      <c r="C104" s="271">
        <v>45.597169297768076</v>
      </c>
      <c r="D104" s="283">
        <v>80</v>
      </c>
      <c r="E104" s="279">
        <v>4.3549265106151331</v>
      </c>
      <c r="F104" s="283">
        <v>1328</v>
      </c>
      <c r="G104" s="279">
        <v>72.291780076211211</v>
      </c>
      <c r="H104" s="142">
        <v>429</v>
      </c>
      <c r="I104" s="139">
        <v>23.353293413173652</v>
      </c>
    </row>
    <row r="105" spans="1:15" ht="15" thickBot="1">
      <c r="A105" s="266" t="s">
        <v>35</v>
      </c>
      <c r="B105" s="272">
        <v>280</v>
      </c>
      <c r="C105" s="273">
        <v>48.056843679880188</v>
      </c>
      <c r="D105" s="280">
        <v>5</v>
      </c>
      <c r="E105" s="281">
        <v>1.7857142857142856</v>
      </c>
      <c r="F105" s="280">
        <v>173</v>
      </c>
      <c r="G105" s="281">
        <v>61.785714285714292</v>
      </c>
      <c r="H105" s="140">
        <v>102</v>
      </c>
      <c r="I105" s="141">
        <v>36.428571428571423</v>
      </c>
    </row>
    <row r="106" spans="1:15">
      <c r="A106" s="45" t="s">
        <v>36</v>
      </c>
      <c r="B106" s="149">
        <v>39154</v>
      </c>
      <c r="C106" s="274">
        <v>46.359886601624247</v>
      </c>
      <c r="D106" s="284">
        <v>2240</v>
      </c>
      <c r="E106" s="285">
        <v>5.72099913163406</v>
      </c>
      <c r="F106" s="284">
        <v>26459</v>
      </c>
      <c r="G106" s="285">
        <v>67.576748224957868</v>
      </c>
      <c r="H106" s="112">
        <v>10455</v>
      </c>
      <c r="I106" s="144">
        <v>26.70225264340808</v>
      </c>
    </row>
    <row r="107" spans="1:15">
      <c r="A107" s="45" t="s">
        <v>37</v>
      </c>
      <c r="B107" s="150">
        <v>5628</v>
      </c>
      <c r="C107" s="275">
        <v>49.942857142857157</v>
      </c>
      <c r="D107" s="286">
        <v>227</v>
      </c>
      <c r="E107" s="287">
        <v>4.0334044065387351</v>
      </c>
      <c r="F107" s="286">
        <v>3628</v>
      </c>
      <c r="G107" s="287">
        <v>64.463397299218201</v>
      </c>
      <c r="H107" s="118">
        <v>1773</v>
      </c>
      <c r="I107" s="146">
        <v>31.503198294243067</v>
      </c>
    </row>
    <row r="108" spans="1:15" ht="14.25" customHeight="1">
      <c r="A108" s="46" t="s">
        <v>38</v>
      </c>
      <c r="B108" s="261">
        <v>44782</v>
      </c>
      <c r="C108" s="276">
        <v>46.584944843910613</v>
      </c>
      <c r="D108" s="288">
        <v>2467</v>
      </c>
      <c r="E108" s="289">
        <v>5.5089098298423478</v>
      </c>
      <c r="F108" s="288">
        <v>30087</v>
      </c>
      <c r="G108" s="289">
        <v>67.185476307444958</v>
      </c>
      <c r="H108" s="124">
        <v>12228</v>
      </c>
      <c r="I108" s="147">
        <v>27.305613862712697</v>
      </c>
    </row>
    <row r="109" spans="1:15" ht="24" customHeight="1">
      <c r="A109" s="588" t="s">
        <v>87</v>
      </c>
      <c r="B109" s="588"/>
      <c r="C109" s="588"/>
      <c r="D109" s="588"/>
      <c r="E109" s="588"/>
      <c r="F109" s="588"/>
      <c r="G109" s="588"/>
      <c r="H109" s="588"/>
      <c r="I109" s="588"/>
    </row>
    <row r="110" spans="1:15" ht="21.75" customHeight="1">
      <c r="A110" s="31"/>
      <c r="B110" s="31"/>
      <c r="C110" s="31"/>
      <c r="D110" s="31"/>
      <c r="E110" s="31"/>
      <c r="F110" s="31"/>
      <c r="G110" s="31"/>
      <c r="H110" s="31"/>
      <c r="I110" s="31"/>
      <c r="J110" s="148"/>
      <c r="K110" s="148"/>
      <c r="L110" s="148"/>
      <c r="M110" s="148"/>
      <c r="N110" s="137"/>
      <c r="O110" s="137"/>
    </row>
    <row r="111" spans="1:15" ht="23.5">
      <c r="A111" s="507">
        <v>2019</v>
      </c>
      <c r="B111" s="507"/>
      <c r="C111" s="507"/>
      <c r="D111" s="507"/>
      <c r="E111" s="507"/>
      <c r="F111" s="507"/>
      <c r="G111" s="507"/>
      <c r="H111" s="507"/>
      <c r="I111" s="507"/>
      <c r="J111" s="148"/>
      <c r="K111" s="148"/>
      <c r="L111" s="148"/>
      <c r="M111" s="148"/>
      <c r="N111" s="148"/>
      <c r="O111" s="148"/>
    </row>
    <row r="112" spans="1:15" ht="17.25" customHeight="1"/>
    <row r="113" spans="1:9">
      <c r="A113" s="589" t="s">
        <v>120</v>
      </c>
      <c r="B113" s="589"/>
      <c r="C113" s="589"/>
      <c r="D113" s="589"/>
      <c r="E113" s="589"/>
      <c r="F113" s="589"/>
      <c r="G113" s="589"/>
      <c r="H113" s="589"/>
      <c r="I113" s="589"/>
    </row>
    <row r="114" spans="1:9" ht="30" customHeight="1">
      <c r="A114" s="590" t="s">
        <v>13</v>
      </c>
      <c r="B114" s="593" t="s">
        <v>49</v>
      </c>
      <c r="C114" s="594"/>
      <c r="D114" s="597" t="s">
        <v>15</v>
      </c>
      <c r="E114" s="597"/>
      <c r="F114" s="597"/>
      <c r="G114" s="597"/>
      <c r="H114" s="597"/>
      <c r="I114" s="598"/>
    </row>
    <row r="115" spans="1:9" ht="14.5" customHeight="1">
      <c r="A115" s="591"/>
      <c r="B115" s="595"/>
      <c r="C115" s="596"/>
      <c r="D115" s="599" t="s">
        <v>50</v>
      </c>
      <c r="E115" s="600"/>
      <c r="F115" s="599" t="s">
        <v>51</v>
      </c>
      <c r="G115" s="600"/>
      <c r="H115" s="601" t="s">
        <v>52</v>
      </c>
      <c r="I115" s="602"/>
    </row>
    <row r="116" spans="1:9" ht="44" thickBot="1">
      <c r="A116" s="592"/>
      <c r="B116" s="268" t="s">
        <v>2</v>
      </c>
      <c r="C116" s="269" t="s">
        <v>53</v>
      </c>
      <c r="D116" s="268" t="s">
        <v>2</v>
      </c>
      <c r="E116" s="277" t="s">
        <v>19</v>
      </c>
      <c r="F116" s="23" t="s">
        <v>2</v>
      </c>
      <c r="G116" s="290" t="s">
        <v>19</v>
      </c>
      <c r="H116" s="21" t="s">
        <v>2</v>
      </c>
      <c r="I116" s="267" t="s">
        <v>19</v>
      </c>
    </row>
    <row r="117" spans="1:9">
      <c r="A117" s="264" t="s">
        <v>20</v>
      </c>
      <c r="B117" s="270">
        <v>6562</v>
      </c>
      <c r="C117" s="271">
        <v>47.497714111551232</v>
      </c>
      <c r="D117" s="278">
        <v>307</v>
      </c>
      <c r="E117" s="279">
        <v>4.6784516915574521</v>
      </c>
      <c r="F117" s="278">
        <v>4229</v>
      </c>
      <c r="G117" s="279">
        <v>64.446814995428227</v>
      </c>
      <c r="H117" s="138">
        <v>2026</v>
      </c>
      <c r="I117" s="139">
        <v>30.874733313014325</v>
      </c>
    </row>
    <row r="118" spans="1:9">
      <c r="A118" s="265" t="s">
        <v>21</v>
      </c>
      <c r="B118" s="272">
        <v>3409</v>
      </c>
      <c r="C118" s="273">
        <v>46.189205045467823</v>
      </c>
      <c r="D118" s="280">
        <v>209</v>
      </c>
      <c r="E118" s="281">
        <v>6.1308301554708127</v>
      </c>
      <c r="F118" s="280">
        <v>2310</v>
      </c>
      <c r="G118" s="281">
        <v>67.761806981519513</v>
      </c>
      <c r="H118" s="140">
        <v>890</v>
      </c>
      <c r="I118" s="141">
        <v>26.10736286300968</v>
      </c>
    </row>
    <row r="119" spans="1:9">
      <c r="A119" s="264" t="s">
        <v>41</v>
      </c>
      <c r="B119" s="270">
        <v>1655</v>
      </c>
      <c r="C119" s="271">
        <v>48.642296072507492</v>
      </c>
      <c r="D119" s="278">
        <v>143</v>
      </c>
      <c r="E119" s="279">
        <v>8.6404833836857993</v>
      </c>
      <c r="F119" s="278">
        <v>878</v>
      </c>
      <c r="G119" s="279">
        <v>53.051359516616316</v>
      </c>
      <c r="H119" s="138">
        <v>634</v>
      </c>
      <c r="I119" s="139">
        <v>38.308157099697887</v>
      </c>
    </row>
    <row r="120" spans="1:9">
      <c r="A120" s="265" t="s">
        <v>23</v>
      </c>
      <c r="B120" s="272">
        <v>1014</v>
      </c>
      <c r="C120" s="273">
        <v>48.15680473372776</v>
      </c>
      <c r="D120" s="280">
        <v>28</v>
      </c>
      <c r="E120" s="281">
        <v>2.7613412228796843</v>
      </c>
      <c r="F120" s="280">
        <v>697</v>
      </c>
      <c r="G120" s="281">
        <v>68.737672583826424</v>
      </c>
      <c r="H120" s="140">
        <v>289</v>
      </c>
      <c r="I120" s="141">
        <v>28.500986193293887</v>
      </c>
    </row>
    <row r="121" spans="1:9">
      <c r="A121" s="264" t="s">
        <v>24</v>
      </c>
      <c r="B121" s="270">
        <v>278</v>
      </c>
      <c r="C121" s="271">
        <v>47.780575539568339</v>
      </c>
      <c r="D121" s="278">
        <v>8</v>
      </c>
      <c r="E121" s="279">
        <v>2.877697841726619</v>
      </c>
      <c r="F121" s="278">
        <v>188</v>
      </c>
      <c r="G121" s="279">
        <v>67.625899280575538</v>
      </c>
      <c r="H121" s="138">
        <v>82</v>
      </c>
      <c r="I121" s="139">
        <v>29.496402877697843</v>
      </c>
    </row>
    <row r="122" spans="1:9">
      <c r="A122" s="265" t="s">
        <v>25</v>
      </c>
      <c r="B122" s="272">
        <v>875</v>
      </c>
      <c r="C122" s="273">
        <v>47.911999999999985</v>
      </c>
      <c r="D122" s="280">
        <v>64</v>
      </c>
      <c r="E122" s="281">
        <v>7.3142857142857149</v>
      </c>
      <c r="F122" s="280">
        <v>543</v>
      </c>
      <c r="G122" s="281">
        <v>62.057142857142857</v>
      </c>
      <c r="H122" s="140">
        <v>268</v>
      </c>
      <c r="I122" s="141">
        <v>30.628571428571426</v>
      </c>
    </row>
    <row r="123" spans="1:9">
      <c r="A123" s="264" t="s">
        <v>26</v>
      </c>
      <c r="B123" s="270">
        <v>2874</v>
      </c>
      <c r="C123" s="271">
        <v>47.629436325678576</v>
      </c>
      <c r="D123" s="278">
        <v>79</v>
      </c>
      <c r="E123" s="279">
        <v>2.7487821851078635</v>
      </c>
      <c r="F123" s="278">
        <v>2010</v>
      </c>
      <c r="G123" s="279">
        <v>69.937369519832984</v>
      </c>
      <c r="H123" s="138">
        <v>785</v>
      </c>
      <c r="I123" s="139">
        <v>27.313848295059152</v>
      </c>
    </row>
    <row r="124" spans="1:9">
      <c r="A124" s="265" t="s">
        <v>27</v>
      </c>
      <c r="B124" s="272">
        <v>990</v>
      </c>
      <c r="C124" s="273">
        <v>48.613131313131369</v>
      </c>
      <c r="D124" s="280">
        <v>18</v>
      </c>
      <c r="E124" s="282">
        <v>1.8181818181818181</v>
      </c>
      <c r="F124" s="280">
        <v>643</v>
      </c>
      <c r="G124" s="281">
        <v>64.949494949494948</v>
      </c>
      <c r="H124" s="140">
        <v>329</v>
      </c>
      <c r="I124" s="141">
        <v>33.232323232323232</v>
      </c>
    </row>
    <row r="125" spans="1:9">
      <c r="A125" s="264" t="s">
        <v>28</v>
      </c>
      <c r="B125" s="270">
        <v>6021</v>
      </c>
      <c r="C125" s="271">
        <v>46.63926258096658</v>
      </c>
      <c r="D125" s="278">
        <v>319</v>
      </c>
      <c r="E125" s="279">
        <v>5.2981232353429668</v>
      </c>
      <c r="F125" s="278">
        <v>4054</v>
      </c>
      <c r="G125" s="279">
        <v>67.331008138183023</v>
      </c>
      <c r="H125" s="138">
        <v>1648</v>
      </c>
      <c r="I125" s="139">
        <v>27.37086862647401</v>
      </c>
    </row>
    <row r="126" spans="1:9">
      <c r="A126" s="265" t="s">
        <v>29</v>
      </c>
      <c r="B126" s="272">
        <v>15237</v>
      </c>
      <c r="C126" s="273">
        <v>45.159152064054588</v>
      </c>
      <c r="D126" s="280">
        <v>1075</v>
      </c>
      <c r="E126" s="281">
        <v>7.0551945921113077</v>
      </c>
      <c r="F126" s="280">
        <v>10652</v>
      </c>
      <c r="G126" s="281">
        <v>69.908774693181073</v>
      </c>
      <c r="H126" s="140">
        <v>3510</v>
      </c>
      <c r="I126" s="141">
        <v>23.036030714707621</v>
      </c>
    </row>
    <row r="127" spans="1:9">
      <c r="A127" s="264" t="s">
        <v>30</v>
      </c>
      <c r="B127" s="270">
        <v>1535</v>
      </c>
      <c r="C127" s="271">
        <v>47.914657980456049</v>
      </c>
      <c r="D127" s="278">
        <v>81</v>
      </c>
      <c r="E127" s="279">
        <v>5.2768729641693808</v>
      </c>
      <c r="F127" s="278">
        <v>931</v>
      </c>
      <c r="G127" s="279">
        <v>60.651465798045599</v>
      </c>
      <c r="H127" s="138">
        <v>523</v>
      </c>
      <c r="I127" s="139">
        <v>34.071661237785015</v>
      </c>
    </row>
    <row r="128" spans="1:9">
      <c r="A128" s="265" t="s">
        <v>31</v>
      </c>
      <c r="B128" s="272">
        <v>247</v>
      </c>
      <c r="C128" s="273">
        <v>48.619433198380555</v>
      </c>
      <c r="D128" s="280">
        <v>13</v>
      </c>
      <c r="E128" s="281">
        <v>5.2631578947368416</v>
      </c>
      <c r="F128" s="280">
        <v>151</v>
      </c>
      <c r="G128" s="281">
        <v>61.133603238866399</v>
      </c>
      <c r="H128" s="140">
        <v>83</v>
      </c>
      <c r="I128" s="141">
        <v>33.603238866396765</v>
      </c>
    </row>
    <row r="129" spans="1:15">
      <c r="A129" s="264" t="s">
        <v>32</v>
      </c>
      <c r="B129" s="270">
        <v>1697</v>
      </c>
      <c r="C129" s="271">
        <v>46.04537418974661</v>
      </c>
      <c r="D129" s="278">
        <v>59</v>
      </c>
      <c r="E129" s="279">
        <v>3.4767236299351802</v>
      </c>
      <c r="F129" s="278">
        <v>1268</v>
      </c>
      <c r="G129" s="279">
        <v>74.720094284030651</v>
      </c>
      <c r="H129" s="138">
        <v>370</v>
      </c>
      <c r="I129" s="139">
        <v>21.803182086034177</v>
      </c>
    </row>
    <row r="130" spans="1:15">
      <c r="A130" s="265" t="s">
        <v>33</v>
      </c>
      <c r="B130" s="272">
        <v>183</v>
      </c>
      <c r="C130" s="273">
        <v>45.726775956284179</v>
      </c>
      <c r="D130" s="280">
        <v>4</v>
      </c>
      <c r="E130" s="281">
        <v>2.1857923497267762</v>
      </c>
      <c r="F130" s="280">
        <v>136</v>
      </c>
      <c r="G130" s="281">
        <v>74.316939890710387</v>
      </c>
      <c r="H130" s="140">
        <v>43</v>
      </c>
      <c r="I130" s="141">
        <v>23.497267759562842</v>
      </c>
    </row>
    <row r="131" spans="1:15">
      <c r="A131" s="264" t="s">
        <v>34</v>
      </c>
      <c r="B131" s="270">
        <v>1840</v>
      </c>
      <c r="C131" s="271">
        <v>45.322826086956489</v>
      </c>
      <c r="D131" s="283">
        <v>86</v>
      </c>
      <c r="E131" s="279">
        <v>4.6739130434782608</v>
      </c>
      <c r="F131" s="283">
        <v>1348</v>
      </c>
      <c r="G131" s="279">
        <v>73.260869565217391</v>
      </c>
      <c r="H131" s="142">
        <v>406</v>
      </c>
      <c r="I131" s="139">
        <v>22.065217391304348</v>
      </c>
    </row>
    <row r="132" spans="1:15" ht="15" thickBot="1">
      <c r="A132" s="266" t="s">
        <v>35</v>
      </c>
      <c r="B132" s="272">
        <v>305</v>
      </c>
      <c r="C132" s="273">
        <v>47.656255641812628</v>
      </c>
      <c r="D132" s="280">
        <v>5</v>
      </c>
      <c r="E132" s="282">
        <v>1.639344262295082</v>
      </c>
      <c r="F132" s="280">
        <v>190</v>
      </c>
      <c r="G132" s="281">
        <v>62.295081967213115</v>
      </c>
      <c r="H132" s="140">
        <v>110</v>
      </c>
      <c r="I132" s="141">
        <v>36.065573770491802</v>
      </c>
    </row>
    <row r="133" spans="1:15">
      <c r="A133" s="45" t="s">
        <v>36</v>
      </c>
      <c r="B133" s="149">
        <v>38878</v>
      </c>
      <c r="C133" s="274">
        <v>46.275245640207956</v>
      </c>
      <c r="D133" s="284">
        <v>2241</v>
      </c>
      <c r="E133" s="285">
        <v>5.764185400483564</v>
      </c>
      <c r="F133" s="284">
        <v>26416</v>
      </c>
      <c r="G133" s="285">
        <v>67.945881989814296</v>
      </c>
      <c r="H133" s="112">
        <v>10221</v>
      </c>
      <c r="I133" s="144">
        <v>26.289932609702145</v>
      </c>
    </row>
    <row r="134" spans="1:15">
      <c r="A134" s="45" t="s">
        <v>37</v>
      </c>
      <c r="B134" s="150">
        <v>5844</v>
      </c>
      <c r="C134" s="275">
        <v>49.659016393442627</v>
      </c>
      <c r="D134" s="286">
        <v>257</v>
      </c>
      <c r="E134" s="287">
        <v>4.3976728268309371</v>
      </c>
      <c r="F134" s="286">
        <v>3812</v>
      </c>
      <c r="G134" s="287">
        <v>65.229295003422322</v>
      </c>
      <c r="H134" s="118">
        <v>1775</v>
      </c>
      <c r="I134" s="146">
        <v>30.37303216974675</v>
      </c>
    </row>
    <row r="135" spans="1:15" ht="15" customHeight="1">
      <c r="A135" s="46" t="s">
        <v>38</v>
      </c>
      <c r="B135" s="261">
        <v>44722</v>
      </c>
      <c r="C135" s="276">
        <v>46.469366307410517</v>
      </c>
      <c r="D135" s="288">
        <v>2498</v>
      </c>
      <c r="E135" s="289">
        <v>5.5856178167344925</v>
      </c>
      <c r="F135" s="288">
        <v>30228</v>
      </c>
      <c r="G135" s="289">
        <v>67.590894861589376</v>
      </c>
      <c r="H135" s="124">
        <v>11996</v>
      </c>
      <c r="I135" s="147">
        <v>26.823487321676133</v>
      </c>
    </row>
    <row r="136" spans="1:15" ht="24" customHeight="1">
      <c r="A136" s="588" t="s">
        <v>88</v>
      </c>
      <c r="B136" s="588"/>
      <c r="C136" s="588"/>
      <c r="D136" s="588"/>
      <c r="E136" s="588"/>
      <c r="F136" s="588"/>
      <c r="G136" s="588"/>
      <c r="H136" s="588"/>
      <c r="I136" s="588"/>
    </row>
    <row r="137" spans="1:15">
      <c r="A137" s="136"/>
      <c r="B137" s="136"/>
      <c r="C137" s="36"/>
      <c r="D137" s="37"/>
      <c r="E137" s="38"/>
      <c r="F137" s="38"/>
      <c r="G137" s="38"/>
      <c r="H137" s="38"/>
      <c r="I137" s="38"/>
      <c r="J137" s="38"/>
      <c r="K137" s="38"/>
      <c r="L137" s="38"/>
      <c r="M137" s="38"/>
      <c r="N137" s="137"/>
      <c r="O137" s="137"/>
    </row>
  </sheetData>
  <mergeCells count="45">
    <mergeCell ref="A84:I84"/>
    <mergeCell ref="B87:C88"/>
    <mergeCell ref="D87:I87"/>
    <mergeCell ref="A60:A62"/>
    <mergeCell ref="F88:G88"/>
    <mergeCell ref="H88:I88"/>
    <mergeCell ref="A30:I30"/>
    <mergeCell ref="B33:C34"/>
    <mergeCell ref="D33:I33"/>
    <mergeCell ref="B60:C61"/>
    <mergeCell ref="D60:I60"/>
    <mergeCell ref="D61:E61"/>
    <mergeCell ref="F61:G61"/>
    <mergeCell ref="H61:I61"/>
    <mergeCell ref="A136:I136"/>
    <mergeCell ref="A87:A89"/>
    <mergeCell ref="A32:I32"/>
    <mergeCell ref="A59:I59"/>
    <mergeCell ref="A86:I86"/>
    <mergeCell ref="A113:I113"/>
    <mergeCell ref="A114:A116"/>
    <mergeCell ref="D34:E34"/>
    <mergeCell ref="F34:G34"/>
    <mergeCell ref="H34:I34"/>
    <mergeCell ref="A55:I55"/>
    <mergeCell ref="A57:I57"/>
    <mergeCell ref="B114:C115"/>
    <mergeCell ref="D114:I114"/>
    <mergeCell ref="A33:A35"/>
    <mergeCell ref="A82:I82"/>
    <mergeCell ref="D115:E115"/>
    <mergeCell ref="F115:G115"/>
    <mergeCell ref="H115:I115"/>
    <mergeCell ref="D88:E88"/>
    <mergeCell ref="A109:I109"/>
    <mergeCell ref="A111:I111"/>
    <mergeCell ref="A28:I28"/>
    <mergeCell ref="A3:I3"/>
    <mergeCell ref="A5:I5"/>
    <mergeCell ref="A6:A8"/>
    <mergeCell ref="B6:C7"/>
    <mergeCell ref="D6:I6"/>
    <mergeCell ref="D7:E7"/>
    <mergeCell ref="F7:G7"/>
    <mergeCell ref="H7:I7"/>
  </mergeCells>
  <hyperlinks>
    <hyperlink ref="A1" location="Inhalt!A9" display="Zurück zum Inhalt" xr:uid="{00000000-0004-0000-0400-000000000000}"/>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W178"/>
  <sheetViews>
    <sheetView zoomScale="80" zoomScaleNormal="80" workbookViewId="0"/>
  </sheetViews>
  <sheetFormatPr baseColWidth="10" defaultColWidth="11" defaultRowHeight="14.5"/>
  <cols>
    <col min="1" max="1" width="23.5" style="137" customWidth="1"/>
    <col min="2" max="2" width="11.08203125" style="137" customWidth="1"/>
    <col min="3" max="18" width="13.25" style="137" customWidth="1"/>
    <col min="19" max="19" width="11" style="137"/>
    <col min="20" max="20" width="31.08203125" style="137" customWidth="1"/>
    <col min="21" max="21" width="17.08203125" style="137" customWidth="1"/>
    <col min="22" max="23" width="11" style="137"/>
    <col min="24" max="24" width="28.58203125" style="137" customWidth="1"/>
    <col min="25" max="25" width="17.58203125" style="137" customWidth="1"/>
    <col min="26" max="16384" width="11" style="137"/>
  </cols>
  <sheetData>
    <row r="1" spans="1:18">
      <c r="A1" s="254" t="s">
        <v>60</v>
      </c>
    </row>
    <row r="2" spans="1:18">
      <c r="A2" s="254"/>
    </row>
    <row r="3" spans="1:18" s="328" customFormat="1" ht="23.5">
      <c r="A3" s="509">
        <v>2023</v>
      </c>
      <c r="B3" s="509"/>
      <c r="C3" s="509"/>
      <c r="D3" s="509"/>
      <c r="E3" s="509"/>
      <c r="F3" s="509"/>
      <c r="G3" s="509"/>
      <c r="H3" s="509"/>
      <c r="I3" s="509"/>
      <c r="J3" s="509"/>
      <c r="K3" s="509"/>
      <c r="L3" s="509"/>
      <c r="M3" s="509"/>
      <c r="N3" s="509"/>
      <c r="O3" s="509"/>
      <c r="P3" s="509"/>
      <c r="Q3" s="509"/>
      <c r="R3" s="509"/>
    </row>
    <row r="4" spans="1:18" s="328" customFormat="1" ht="14.25" customHeight="1">
      <c r="A4" s="298"/>
      <c r="B4" s="329"/>
      <c r="C4" s="329"/>
      <c r="D4" s="329"/>
      <c r="E4" s="329"/>
      <c r="F4" s="329"/>
      <c r="G4" s="329"/>
      <c r="H4" s="329"/>
      <c r="I4" s="329"/>
      <c r="J4" s="329"/>
      <c r="K4" s="329"/>
      <c r="L4" s="329"/>
      <c r="M4" s="329"/>
      <c r="N4" s="329"/>
      <c r="O4" s="329"/>
      <c r="P4" s="329"/>
      <c r="Q4" s="329"/>
      <c r="R4" s="329"/>
    </row>
    <row r="5" spans="1:18" s="328" customFormat="1" ht="15" customHeight="1">
      <c r="A5" s="607" t="s">
        <v>109</v>
      </c>
      <c r="B5" s="607"/>
      <c r="C5" s="607"/>
      <c r="D5" s="607"/>
      <c r="E5" s="607"/>
      <c r="F5" s="607"/>
      <c r="G5" s="607"/>
      <c r="H5" s="607"/>
      <c r="I5" s="607"/>
      <c r="J5" s="607"/>
      <c r="K5" s="607"/>
      <c r="L5" s="607"/>
      <c r="M5" s="607"/>
      <c r="N5" s="607"/>
      <c r="O5" s="607"/>
      <c r="P5" s="607"/>
      <c r="Q5" s="607"/>
      <c r="R5" s="607"/>
    </row>
    <row r="6" spans="1:18" s="328" customFormat="1" ht="15" customHeight="1">
      <c r="A6" s="608" t="s">
        <v>13</v>
      </c>
      <c r="B6" s="611" t="s">
        <v>49</v>
      </c>
      <c r="C6" s="612" t="s">
        <v>15</v>
      </c>
      <c r="D6" s="613"/>
      <c r="E6" s="613"/>
      <c r="F6" s="613"/>
      <c r="G6" s="613"/>
      <c r="H6" s="613"/>
      <c r="I6" s="613"/>
      <c r="J6" s="613"/>
      <c r="K6" s="613"/>
      <c r="L6" s="613"/>
      <c r="M6" s="613"/>
      <c r="N6" s="613"/>
      <c r="O6" s="613"/>
      <c r="P6" s="613"/>
      <c r="Q6" s="613"/>
      <c r="R6" s="613"/>
    </row>
    <row r="7" spans="1:18" s="328" customFormat="1" ht="103.5">
      <c r="A7" s="609"/>
      <c r="B7" s="611"/>
      <c r="C7" s="32" t="s">
        <v>64</v>
      </c>
      <c r="D7" s="32" t="s">
        <v>65</v>
      </c>
      <c r="E7" s="32" t="s">
        <v>66</v>
      </c>
      <c r="F7" s="32" t="s">
        <v>67</v>
      </c>
      <c r="G7" s="32" t="s">
        <v>68</v>
      </c>
      <c r="H7" s="32" t="s">
        <v>69</v>
      </c>
      <c r="I7" s="32" t="s">
        <v>70</v>
      </c>
      <c r="J7" s="379" t="s">
        <v>71</v>
      </c>
      <c r="K7" s="32" t="s">
        <v>64</v>
      </c>
      <c r="L7" s="32" t="s">
        <v>65</v>
      </c>
      <c r="M7" s="32" t="s">
        <v>66</v>
      </c>
      <c r="N7" s="32" t="s">
        <v>67</v>
      </c>
      <c r="O7" s="32" t="s">
        <v>68</v>
      </c>
      <c r="P7" s="32" t="s">
        <v>69</v>
      </c>
      <c r="Q7" s="32" t="s">
        <v>70</v>
      </c>
      <c r="R7" s="75" t="s">
        <v>71</v>
      </c>
    </row>
    <row r="8" spans="1:18" s="328" customFormat="1" ht="15" customHeight="1" thickBot="1">
      <c r="A8" s="610"/>
      <c r="B8" s="614" t="s">
        <v>2</v>
      </c>
      <c r="C8" s="615"/>
      <c r="D8" s="615"/>
      <c r="E8" s="615"/>
      <c r="F8" s="615"/>
      <c r="G8" s="615"/>
      <c r="H8" s="615"/>
      <c r="I8" s="615"/>
      <c r="J8" s="616"/>
      <c r="K8" s="614" t="s">
        <v>19</v>
      </c>
      <c r="L8" s="615"/>
      <c r="M8" s="615"/>
      <c r="N8" s="615"/>
      <c r="O8" s="615"/>
      <c r="P8" s="615"/>
      <c r="Q8" s="615"/>
      <c r="R8" s="617"/>
    </row>
    <row r="9" spans="1:18" s="328" customFormat="1" ht="14.25" customHeight="1">
      <c r="A9" s="307" t="s">
        <v>20</v>
      </c>
      <c r="B9" s="452">
        <f>C9+D9+E9+F9+G9+H9+I9+J9</f>
        <v>5886</v>
      </c>
      <c r="C9" s="153">
        <v>1</v>
      </c>
      <c r="D9" s="154">
        <v>209</v>
      </c>
      <c r="E9" s="154">
        <v>523</v>
      </c>
      <c r="F9" s="154">
        <v>862</v>
      </c>
      <c r="G9" s="154">
        <v>594</v>
      </c>
      <c r="H9" s="154">
        <v>2991</v>
      </c>
      <c r="I9" s="154">
        <v>700</v>
      </c>
      <c r="J9" s="154">
        <v>6</v>
      </c>
      <c r="K9" s="453">
        <v>1.6989466530750934E-2</v>
      </c>
      <c r="L9" s="453">
        <v>3.5507985049269455</v>
      </c>
      <c r="M9" s="453">
        <v>8.8854909955827388</v>
      </c>
      <c r="N9" s="453">
        <v>14.644920149507307</v>
      </c>
      <c r="O9" s="453">
        <v>10.091743119266056</v>
      </c>
      <c r="P9" s="453">
        <v>50.815494393476044</v>
      </c>
      <c r="Q9" s="453">
        <v>11.892626571525653</v>
      </c>
      <c r="R9" s="424">
        <v>0.10193679918450561</v>
      </c>
    </row>
    <row r="10" spans="1:18" s="328" customFormat="1" ht="14.25" customHeight="1">
      <c r="A10" s="308" t="s">
        <v>21</v>
      </c>
      <c r="B10" s="454">
        <f t="shared" ref="B10:B27" si="0">C10+D10+E10+F10+G10+H10+I10+J10</f>
        <v>3147</v>
      </c>
      <c r="C10" s="4">
        <v>408</v>
      </c>
      <c r="D10" s="19">
        <v>83</v>
      </c>
      <c r="E10" s="19">
        <v>345</v>
      </c>
      <c r="F10" s="19">
        <v>308</v>
      </c>
      <c r="G10" s="19">
        <v>278</v>
      </c>
      <c r="H10" s="19">
        <v>1239</v>
      </c>
      <c r="I10" s="19">
        <v>455</v>
      </c>
      <c r="J10" s="19">
        <v>31</v>
      </c>
      <c r="K10" s="6">
        <v>12.964728312678741</v>
      </c>
      <c r="L10" s="6">
        <v>2.6374324753733713</v>
      </c>
      <c r="M10" s="6">
        <v>10.962821734985701</v>
      </c>
      <c r="N10" s="6">
        <v>9.7870988242770895</v>
      </c>
      <c r="O10" s="6">
        <v>8.8338099777565926</v>
      </c>
      <c r="P10" s="6">
        <v>39.370829361296472</v>
      </c>
      <c r="Q10" s="6">
        <v>14.458214172227517</v>
      </c>
      <c r="R10" s="130">
        <v>0.98506514140451229</v>
      </c>
    </row>
    <row r="11" spans="1:18" s="328" customFormat="1" ht="14">
      <c r="A11" s="307" t="s">
        <v>22</v>
      </c>
      <c r="B11" s="455">
        <f t="shared" si="0"/>
        <v>1334</v>
      </c>
      <c r="C11" s="1">
        <v>32</v>
      </c>
      <c r="D11" s="18">
        <v>225</v>
      </c>
      <c r="E11" s="18">
        <v>29</v>
      </c>
      <c r="F11" s="18">
        <v>392</v>
      </c>
      <c r="G11" s="18">
        <v>372</v>
      </c>
      <c r="H11" s="18">
        <v>117</v>
      </c>
      <c r="I11" s="18">
        <v>131</v>
      </c>
      <c r="J11" s="18">
        <v>36</v>
      </c>
      <c r="K11" s="8">
        <v>2.39880059970015</v>
      </c>
      <c r="L11" s="8">
        <v>16.866566716641678</v>
      </c>
      <c r="M11" s="8">
        <v>2.1739130434782608</v>
      </c>
      <c r="N11" s="8">
        <v>29.38530734632684</v>
      </c>
      <c r="O11" s="8">
        <v>27.886056971514243</v>
      </c>
      <c r="P11" s="8">
        <v>8.7706146926536732</v>
      </c>
      <c r="Q11" s="8">
        <v>9.8200899550224889</v>
      </c>
      <c r="R11" s="129">
        <v>2.6986506746626686</v>
      </c>
    </row>
    <row r="12" spans="1:18" s="328" customFormat="1" ht="14">
      <c r="A12" s="308" t="s">
        <v>23</v>
      </c>
      <c r="B12" s="454">
        <f t="shared" si="0"/>
        <v>747</v>
      </c>
      <c r="C12" s="4">
        <v>19</v>
      </c>
      <c r="D12" s="19">
        <v>40</v>
      </c>
      <c r="E12" s="19">
        <v>91</v>
      </c>
      <c r="F12" s="19">
        <v>134</v>
      </c>
      <c r="G12" s="19">
        <v>21</v>
      </c>
      <c r="H12" s="19">
        <v>403</v>
      </c>
      <c r="I12" s="19">
        <v>35</v>
      </c>
      <c r="J12" s="19">
        <v>4</v>
      </c>
      <c r="K12" s="6">
        <v>2.5435073627844713</v>
      </c>
      <c r="L12" s="6">
        <v>5.3547523427041499</v>
      </c>
      <c r="M12" s="6">
        <v>12.182061579651942</v>
      </c>
      <c r="N12" s="6">
        <v>17.938420348058905</v>
      </c>
      <c r="O12" s="6">
        <v>2.8112449799196786</v>
      </c>
      <c r="P12" s="6">
        <v>53.949129852744313</v>
      </c>
      <c r="Q12" s="6">
        <v>4.6854082998661308</v>
      </c>
      <c r="R12" s="130">
        <v>0.53547523427041499</v>
      </c>
    </row>
    <row r="13" spans="1:18" s="328" customFormat="1" ht="14">
      <c r="A13" s="307" t="s">
        <v>24</v>
      </c>
      <c r="B13" s="455">
        <f t="shared" si="0"/>
        <v>198</v>
      </c>
      <c r="C13" s="1">
        <v>0</v>
      </c>
      <c r="D13" s="18">
        <v>13</v>
      </c>
      <c r="E13" s="18">
        <v>31</v>
      </c>
      <c r="F13" s="18">
        <v>19</v>
      </c>
      <c r="G13" s="18">
        <v>46</v>
      </c>
      <c r="H13" s="18">
        <v>87</v>
      </c>
      <c r="I13" s="18">
        <v>2</v>
      </c>
      <c r="J13" s="18">
        <v>0</v>
      </c>
      <c r="K13" s="8">
        <v>0</v>
      </c>
      <c r="L13" s="8">
        <v>6.5656565656565666</v>
      </c>
      <c r="M13" s="8">
        <v>15.656565656565657</v>
      </c>
      <c r="N13" s="8">
        <v>9.5959595959595951</v>
      </c>
      <c r="O13" s="8">
        <v>23.232323232323232</v>
      </c>
      <c r="P13" s="8">
        <v>43.939393939393938</v>
      </c>
      <c r="Q13" s="8">
        <v>1.0101010101010102</v>
      </c>
      <c r="R13" s="129">
        <v>0</v>
      </c>
    </row>
    <row r="14" spans="1:18" s="328" customFormat="1" ht="14">
      <c r="A14" s="308" t="s">
        <v>25</v>
      </c>
      <c r="B14" s="454">
        <f t="shared" si="0"/>
        <v>631</v>
      </c>
      <c r="C14" s="4">
        <v>3</v>
      </c>
      <c r="D14" s="19">
        <v>9</v>
      </c>
      <c r="E14" s="19">
        <v>51</v>
      </c>
      <c r="F14" s="19">
        <v>202</v>
      </c>
      <c r="G14" s="19">
        <v>44</v>
      </c>
      <c r="H14" s="19">
        <v>241</v>
      </c>
      <c r="I14" s="19">
        <v>76</v>
      </c>
      <c r="J14" s="19">
        <v>5</v>
      </c>
      <c r="K14" s="6">
        <v>0.47543581616481778</v>
      </c>
      <c r="L14" s="6">
        <v>1.4263074484944533</v>
      </c>
      <c r="M14" s="6">
        <v>8.082408874801903</v>
      </c>
      <c r="N14" s="6">
        <v>32.012678288431061</v>
      </c>
      <c r="O14" s="6">
        <v>6.9730586370839935</v>
      </c>
      <c r="P14" s="6">
        <v>38.193343898573694</v>
      </c>
      <c r="Q14" s="6">
        <v>12.044374009508717</v>
      </c>
      <c r="R14" s="130">
        <v>0.79239302694136293</v>
      </c>
    </row>
    <row r="15" spans="1:18" s="328" customFormat="1" ht="14">
      <c r="A15" s="307" t="s">
        <v>26</v>
      </c>
      <c r="B15" s="455">
        <f t="shared" si="0"/>
        <v>2755</v>
      </c>
      <c r="C15" s="1">
        <v>40</v>
      </c>
      <c r="D15" s="18">
        <v>120</v>
      </c>
      <c r="E15" s="18">
        <v>347</v>
      </c>
      <c r="F15" s="18">
        <v>104</v>
      </c>
      <c r="G15" s="18">
        <v>466</v>
      </c>
      <c r="H15" s="18">
        <v>1464</v>
      </c>
      <c r="I15" s="18">
        <v>174</v>
      </c>
      <c r="J15" s="18">
        <v>40</v>
      </c>
      <c r="K15" s="8">
        <v>1.4519056261343013</v>
      </c>
      <c r="L15" s="8">
        <v>4.3557168784029034</v>
      </c>
      <c r="M15" s="8">
        <v>12.595281306715064</v>
      </c>
      <c r="N15" s="8">
        <v>3.7749546279491835</v>
      </c>
      <c r="O15" s="8">
        <v>16.914700544464608</v>
      </c>
      <c r="P15" s="8">
        <v>53.139745916515423</v>
      </c>
      <c r="Q15" s="8">
        <v>6.3157894736842106</v>
      </c>
      <c r="R15" s="129">
        <v>1.4519056261343013</v>
      </c>
    </row>
    <row r="16" spans="1:18" s="328" customFormat="1" ht="14">
      <c r="A16" s="308" t="s">
        <v>27</v>
      </c>
      <c r="B16" s="454">
        <f t="shared" si="0"/>
        <v>640</v>
      </c>
      <c r="C16" s="4">
        <v>75</v>
      </c>
      <c r="D16" s="19">
        <v>56</v>
      </c>
      <c r="E16" s="19">
        <v>78</v>
      </c>
      <c r="F16" s="19">
        <v>9</v>
      </c>
      <c r="G16" s="19">
        <v>123</v>
      </c>
      <c r="H16" s="19">
        <v>288</v>
      </c>
      <c r="I16" s="19">
        <v>8</v>
      </c>
      <c r="J16" s="19">
        <v>3</v>
      </c>
      <c r="K16" s="6">
        <v>11.71875</v>
      </c>
      <c r="L16" s="6">
        <v>8.75</v>
      </c>
      <c r="M16" s="6">
        <v>12.1875</v>
      </c>
      <c r="N16" s="6">
        <v>1.40625</v>
      </c>
      <c r="O16" s="6">
        <v>19.21875</v>
      </c>
      <c r="P16" s="6">
        <v>45</v>
      </c>
      <c r="Q16" s="6">
        <v>1.25</v>
      </c>
      <c r="R16" s="130">
        <v>0.46875</v>
      </c>
    </row>
    <row r="17" spans="1:20" s="328" customFormat="1" ht="14">
      <c r="A17" s="307" t="s">
        <v>28</v>
      </c>
      <c r="B17" s="455">
        <f t="shared" si="0"/>
        <v>5229</v>
      </c>
      <c r="C17" s="1">
        <v>700</v>
      </c>
      <c r="D17" s="18">
        <v>112</v>
      </c>
      <c r="E17" s="18">
        <v>841</v>
      </c>
      <c r="F17" s="18">
        <v>132</v>
      </c>
      <c r="G17" s="18">
        <v>634</v>
      </c>
      <c r="H17" s="18">
        <v>2610</v>
      </c>
      <c r="I17" s="18">
        <v>94</v>
      </c>
      <c r="J17" s="18">
        <v>106</v>
      </c>
      <c r="K17" s="8">
        <v>13.386880856760374</v>
      </c>
      <c r="L17" s="8">
        <v>2.14190093708166</v>
      </c>
      <c r="M17" s="8">
        <v>16.083381143622109</v>
      </c>
      <c r="N17" s="8">
        <v>2.5243832472748138</v>
      </c>
      <c r="O17" s="8">
        <v>12.124689233122968</v>
      </c>
      <c r="P17" s="8">
        <v>49.913941480206539</v>
      </c>
      <c r="Q17" s="8">
        <v>1.7976668579078217</v>
      </c>
      <c r="R17" s="129">
        <v>2.0271562440237139</v>
      </c>
    </row>
    <row r="18" spans="1:20" s="328" customFormat="1" ht="14">
      <c r="A18" s="308" t="s">
        <v>29</v>
      </c>
      <c r="B18" s="454">
        <f t="shared" si="0"/>
        <v>15390</v>
      </c>
      <c r="C18" s="4">
        <v>779</v>
      </c>
      <c r="D18" s="19">
        <v>483</v>
      </c>
      <c r="E18" s="19">
        <v>2703</v>
      </c>
      <c r="F18" s="19">
        <v>876</v>
      </c>
      <c r="G18" s="19">
        <v>1651</v>
      </c>
      <c r="H18" s="19">
        <v>7932</v>
      </c>
      <c r="I18" s="19">
        <v>503</v>
      </c>
      <c r="J18" s="19">
        <v>463</v>
      </c>
      <c r="K18" s="6">
        <v>5.0617283950617287</v>
      </c>
      <c r="L18" s="6">
        <v>3.138401559454191</v>
      </c>
      <c r="M18" s="6">
        <v>17.563352826510723</v>
      </c>
      <c r="N18" s="6">
        <v>5.6920077972709553</v>
      </c>
      <c r="O18" s="6">
        <v>10.727745289148798</v>
      </c>
      <c r="P18" s="6">
        <v>51.539961013645218</v>
      </c>
      <c r="Q18" s="6">
        <v>3.2683560753736192</v>
      </c>
      <c r="R18" s="130">
        <v>3.0084470435347628</v>
      </c>
    </row>
    <row r="19" spans="1:20" s="328" customFormat="1" ht="14">
      <c r="A19" s="307" t="s">
        <v>30</v>
      </c>
      <c r="B19" s="455">
        <f t="shared" si="0"/>
        <v>1364</v>
      </c>
      <c r="C19" s="1">
        <v>113</v>
      </c>
      <c r="D19" s="18">
        <v>37</v>
      </c>
      <c r="E19" s="18">
        <v>207</v>
      </c>
      <c r="F19" s="18">
        <v>22</v>
      </c>
      <c r="G19" s="18">
        <v>110</v>
      </c>
      <c r="H19" s="18">
        <v>799</v>
      </c>
      <c r="I19" s="18">
        <v>30</v>
      </c>
      <c r="J19" s="18">
        <v>46</v>
      </c>
      <c r="K19" s="8">
        <v>8.284457478005864</v>
      </c>
      <c r="L19" s="8">
        <v>2.7126099706744866</v>
      </c>
      <c r="M19" s="8">
        <v>15.175953079178885</v>
      </c>
      <c r="N19" s="8">
        <v>1.6129032258064515</v>
      </c>
      <c r="O19" s="8">
        <v>8.064516129032258</v>
      </c>
      <c r="P19" s="8">
        <v>58.577712609970675</v>
      </c>
      <c r="Q19" s="8">
        <v>2.1994134897360706</v>
      </c>
      <c r="R19" s="129">
        <v>3.3724340175953076</v>
      </c>
    </row>
    <row r="20" spans="1:20" s="328" customFormat="1" ht="14">
      <c r="A20" s="308" t="s">
        <v>31</v>
      </c>
      <c r="B20" s="454">
        <f t="shared" si="0"/>
        <v>277</v>
      </c>
      <c r="C20" s="4">
        <v>6</v>
      </c>
      <c r="D20" s="19">
        <v>6</v>
      </c>
      <c r="E20" s="19">
        <v>22</v>
      </c>
      <c r="F20" s="19">
        <v>6</v>
      </c>
      <c r="G20" s="19">
        <v>10</v>
      </c>
      <c r="H20" s="19">
        <v>199</v>
      </c>
      <c r="I20" s="19">
        <v>7</v>
      </c>
      <c r="J20" s="19">
        <v>21</v>
      </c>
      <c r="K20" s="6">
        <v>2.1660649819494582</v>
      </c>
      <c r="L20" s="6">
        <v>2.1660649819494582</v>
      </c>
      <c r="M20" s="6">
        <v>7.9422382671480145</v>
      </c>
      <c r="N20" s="6">
        <v>2.1660649819494582</v>
      </c>
      <c r="O20" s="6">
        <v>3.6101083032490973</v>
      </c>
      <c r="P20" s="6">
        <v>71.841155234657037</v>
      </c>
      <c r="Q20" s="6">
        <v>2.5270758122743682</v>
      </c>
      <c r="R20" s="130">
        <v>7.5812274368231041</v>
      </c>
    </row>
    <row r="21" spans="1:20" s="328" customFormat="1" ht="14">
      <c r="A21" s="307" t="s">
        <v>32</v>
      </c>
      <c r="B21" s="455">
        <f t="shared" si="0"/>
        <v>1302</v>
      </c>
      <c r="C21" s="1">
        <v>62</v>
      </c>
      <c r="D21" s="18">
        <v>56</v>
      </c>
      <c r="E21" s="18">
        <v>228</v>
      </c>
      <c r="F21" s="18">
        <v>27</v>
      </c>
      <c r="G21" s="18">
        <v>98</v>
      </c>
      <c r="H21" s="18">
        <v>712</v>
      </c>
      <c r="I21" s="18">
        <v>103</v>
      </c>
      <c r="J21" s="18">
        <v>16</v>
      </c>
      <c r="K21" s="8">
        <v>4.7619047619047619</v>
      </c>
      <c r="L21" s="8">
        <v>4.3010752688172049</v>
      </c>
      <c r="M21" s="8">
        <v>17.511520737327189</v>
      </c>
      <c r="N21" s="8">
        <v>2.0737327188940093</v>
      </c>
      <c r="O21" s="8">
        <v>7.5268817204301079</v>
      </c>
      <c r="P21" s="8">
        <v>54.685099846390173</v>
      </c>
      <c r="Q21" s="8">
        <v>7.9109062980030718</v>
      </c>
      <c r="R21" s="129">
        <v>1.228878648233487</v>
      </c>
    </row>
    <row r="22" spans="1:20" s="328" customFormat="1" ht="14">
      <c r="A22" s="308" t="s">
        <v>33</v>
      </c>
      <c r="B22" s="454">
        <f t="shared" si="0"/>
        <v>169</v>
      </c>
      <c r="C22" s="4">
        <v>35</v>
      </c>
      <c r="D22" s="19">
        <v>10</v>
      </c>
      <c r="E22" s="19">
        <v>28</v>
      </c>
      <c r="F22" s="19">
        <v>0</v>
      </c>
      <c r="G22" s="19">
        <v>7</v>
      </c>
      <c r="H22" s="19">
        <v>88</v>
      </c>
      <c r="I22" s="19">
        <v>0</v>
      </c>
      <c r="J22" s="19">
        <v>1</v>
      </c>
      <c r="K22" s="6">
        <v>20.710059171597635</v>
      </c>
      <c r="L22" s="6">
        <v>5.9171597633136095</v>
      </c>
      <c r="M22" s="6">
        <v>16.568047337278109</v>
      </c>
      <c r="N22" s="6">
        <v>0</v>
      </c>
      <c r="O22" s="6">
        <v>4.1420118343195274</v>
      </c>
      <c r="P22" s="6">
        <v>52.071005917159766</v>
      </c>
      <c r="Q22" s="6">
        <v>0</v>
      </c>
      <c r="R22" s="130">
        <v>0.59171597633136097</v>
      </c>
    </row>
    <row r="23" spans="1:20" s="328" customFormat="1" ht="14">
      <c r="A23" s="307" t="s">
        <v>34</v>
      </c>
      <c r="B23" s="455">
        <f t="shared" si="0"/>
        <v>1950</v>
      </c>
      <c r="C23" s="1">
        <v>157</v>
      </c>
      <c r="D23" s="18">
        <v>94</v>
      </c>
      <c r="E23" s="18">
        <v>165</v>
      </c>
      <c r="F23" s="18">
        <v>93</v>
      </c>
      <c r="G23" s="18">
        <v>463</v>
      </c>
      <c r="H23" s="18">
        <v>904</v>
      </c>
      <c r="I23" s="18">
        <v>58</v>
      </c>
      <c r="J23" s="18">
        <v>16</v>
      </c>
      <c r="K23" s="8">
        <v>8.0512820512820511</v>
      </c>
      <c r="L23" s="8">
        <v>4.8205128205128203</v>
      </c>
      <c r="M23" s="8">
        <v>8.4615384615384617</v>
      </c>
      <c r="N23" s="8">
        <v>4.7692307692307692</v>
      </c>
      <c r="O23" s="8">
        <v>23.743589743589745</v>
      </c>
      <c r="P23" s="8">
        <v>46.358974358974358</v>
      </c>
      <c r="Q23" s="8">
        <v>2.9743589743589745</v>
      </c>
      <c r="R23" s="129">
        <v>0.82051282051282048</v>
      </c>
    </row>
    <row r="24" spans="1:20" s="328" customFormat="1" thickBot="1">
      <c r="A24" s="315" t="s">
        <v>35</v>
      </c>
      <c r="B24" s="456">
        <f t="shared" si="0"/>
        <v>214</v>
      </c>
      <c r="C24" s="9">
        <v>12</v>
      </c>
      <c r="D24" s="160">
        <v>5</v>
      </c>
      <c r="E24" s="160">
        <v>26</v>
      </c>
      <c r="F24" s="160">
        <v>17</v>
      </c>
      <c r="G24" s="160">
        <v>12</v>
      </c>
      <c r="H24" s="160">
        <v>128</v>
      </c>
      <c r="I24" s="160">
        <v>11</v>
      </c>
      <c r="J24" s="160">
        <v>3</v>
      </c>
      <c r="K24" s="11">
        <v>5.6074766355140184</v>
      </c>
      <c r="L24" s="11">
        <v>2.3364485981308412</v>
      </c>
      <c r="M24" s="11">
        <v>12.149532710280374</v>
      </c>
      <c r="N24" s="11">
        <v>7.9439252336448591</v>
      </c>
      <c r="O24" s="11">
        <v>5.6074766355140184</v>
      </c>
      <c r="P24" s="11">
        <v>59.813084112149525</v>
      </c>
      <c r="Q24" s="11">
        <v>5.1401869158878499</v>
      </c>
      <c r="R24" s="132">
        <v>1.4018691588785046</v>
      </c>
    </row>
    <row r="25" spans="1:20" s="328" customFormat="1" ht="14">
      <c r="A25" s="330" t="s">
        <v>36</v>
      </c>
      <c r="B25" s="457">
        <f t="shared" si="0"/>
        <v>36827</v>
      </c>
      <c r="C25" s="458">
        <v>2207</v>
      </c>
      <c r="D25" s="414">
        <v>1166</v>
      </c>
      <c r="E25" s="414">
        <v>5235</v>
      </c>
      <c r="F25" s="414">
        <v>2624</v>
      </c>
      <c r="G25" s="414">
        <v>4296</v>
      </c>
      <c r="H25" s="414">
        <v>18466</v>
      </c>
      <c r="I25" s="414">
        <v>2099</v>
      </c>
      <c r="J25" s="414">
        <v>734</v>
      </c>
      <c r="K25" s="459">
        <v>5.992885654546936</v>
      </c>
      <c r="L25" s="459">
        <v>3.166155266516415</v>
      </c>
      <c r="M25" s="459">
        <v>14.215113910989219</v>
      </c>
      <c r="N25" s="459">
        <v>7.1252070491758763</v>
      </c>
      <c r="O25" s="459">
        <v>11.665354223803188</v>
      </c>
      <c r="P25" s="459">
        <v>50.142558448964081</v>
      </c>
      <c r="Q25" s="459">
        <v>5.6996225595351238</v>
      </c>
      <c r="R25" s="396">
        <v>1.9931028864691664</v>
      </c>
    </row>
    <row r="26" spans="1:20" s="328" customFormat="1" ht="14">
      <c r="A26" s="331" t="s">
        <v>37</v>
      </c>
      <c r="B26" s="460">
        <f t="shared" si="0"/>
        <v>4406</v>
      </c>
      <c r="C26" s="461">
        <v>235</v>
      </c>
      <c r="D26" s="417">
        <v>392</v>
      </c>
      <c r="E26" s="417">
        <v>480</v>
      </c>
      <c r="F26" s="417">
        <v>579</v>
      </c>
      <c r="G26" s="417">
        <v>633</v>
      </c>
      <c r="H26" s="417">
        <v>1736</v>
      </c>
      <c r="I26" s="417">
        <v>288</v>
      </c>
      <c r="J26" s="417">
        <v>63</v>
      </c>
      <c r="K26" s="462">
        <v>5.3336359509759426</v>
      </c>
      <c r="L26" s="462">
        <v>8.8969586926917845</v>
      </c>
      <c r="M26" s="462">
        <v>10.894235133908307</v>
      </c>
      <c r="N26" s="462">
        <v>13.141171130276897</v>
      </c>
      <c r="O26" s="462">
        <v>14.36677258284158</v>
      </c>
      <c r="P26" s="462">
        <v>39.400817067635039</v>
      </c>
      <c r="Q26" s="462">
        <v>6.5365410803449846</v>
      </c>
      <c r="R26" s="402">
        <v>1.4298683613254652</v>
      </c>
    </row>
    <row r="27" spans="1:20" s="328" customFormat="1" ht="14">
      <c r="A27" s="332" t="s">
        <v>38</v>
      </c>
      <c r="B27" s="463">
        <f t="shared" si="0"/>
        <v>41233</v>
      </c>
      <c r="C27" s="178">
        <v>2442</v>
      </c>
      <c r="D27" s="464">
        <v>1558</v>
      </c>
      <c r="E27" s="464">
        <v>5715</v>
      </c>
      <c r="F27" s="464">
        <v>3203</v>
      </c>
      <c r="G27" s="464">
        <v>4929</v>
      </c>
      <c r="H27" s="464">
        <v>20202</v>
      </c>
      <c r="I27" s="464">
        <v>2387</v>
      </c>
      <c r="J27" s="464">
        <v>797</v>
      </c>
      <c r="K27" s="465">
        <v>5.922440763466156</v>
      </c>
      <c r="L27" s="465">
        <v>3.7785269080590789</v>
      </c>
      <c r="M27" s="465">
        <v>13.86025756069168</v>
      </c>
      <c r="N27" s="465">
        <v>7.7680498629738315</v>
      </c>
      <c r="O27" s="465">
        <v>11.95401741323697</v>
      </c>
      <c r="P27" s="465">
        <v>48.9947372250382</v>
      </c>
      <c r="Q27" s="465">
        <v>5.7890524579826836</v>
      </c>
      <c r="R27" s="430">
        <v>1.9329178085514029</v>
      </c>
    </row>
    <row r="28" spans="1:20" s="328" customFormat="1" ht="14">
      <c r="A28" s="603" t="s">
        <v>110</v>
      </c>
      <c r="B28" s="604"/>
      <c r="C28" s="604"/>
      <c r="D28" s="604"/>
      <c r="E28" s="604"/>
      <c r="F28" s="604"/>
      <c r="G28" s="604"/>
      <c r="H28" s="604"/>
      <c r="I28" s="604"/>
      <c r="J28" s="604"/>
      <c r="K28" s="604"/>
      <c r="L28" s="604"/>
      <c r="M28" s="604"/>
      <c r="N28" s="604"/>
      <c r="O28" s="604"/>
      <c r="P28" s="604"/>
      <c r="Q28" s="604"/>
      <c r="R28" s="605"/>
    </row>
    <row r="29" spans="1:20" ht="49.5" customHeight="1">
      <c r="A29" s="506" t="s">
        <v>142</v>
      </c>
      <c r="B29" s="506"/>
      <c r="C29" s="506"/>
      <c r="D29" s="506"/>
      <c r="E29" s="506"/>
      <c r="F29" s="506"/>
      <c r="G29" s="506"/>
      <c r="H29" s="506"/>
      <c r="I29" s="506"/>
      <c r="J29" s="506"/>
      <c r="K29" s="506"/>
      <c r="L29" s="506"/>
      <c r="M29" s="506"/>
      <c r="N29" s="506"/>
      <c r="O29" s="506"/>
      <c r="P29" s="506"/>
      <c r="Q29" s="506"/>
      <c r="R29" s="506"/>
    </row>
    <row r="30" spans="1:20" s="328" customFormat="1" ht="14">
      <c r="A30" s="606" t="s">
        <v>116</v>
      </c>
      <c r="B30" s="606"/>
      <c r="C30" s="606"/>
      <c r="D30" s="606"/>
      <c r="E30" s="606"/>
      <c r="F30" s="606"/>
      <c r="G30" s="606"/>
      <c r="H30" s="606"/>
      <c r="I30" s="606"/>
      <c r="J30" s="606"/>
      <c r="K30" s="606"/>
      <c r="L30" s="606"/>
      <c r="M30" s="606"/>
      <c r="N30" s="606"/>
      <c r="O30" s="606"/>
      <c r="P30" s="606"/>
      <c r="Q30" s="606"/>
      <c r="R30" s="606"/>
    </row>
    <row r="31" spans="1:20">
      <c r="A31" s="254"/>
    </row>
    <row r="32" spans="1:20" ht="23.5">
      <c r="A32" s="507">
        <v>2022</v>
      </c>
      <c r="B32" s="507"/>
      <c r="C32" s="507"/>
      <c r="D32" s="507"/>
      <c r="E32" s="507"/>
      <c r="F32" s="507"/>
      <c r="G32" s="507"/>
      <c r="H32" s="507"/>
      <c r="I32" s="507"/>
      <c r="J32" s="507"/>
      <c r="K32" s="507"/>
      <c r="L32" s="507"/>
      <c r="M32" s="507"/>
      <c r="N32" s="507"/>
      <c r="O32" s="507"/>
      <c r="P32" s="507"/>
      <c r="Q32" s="507"/>
      <c r="R32" s="507"/>
      <c r="T32" s="151"/>
    </row>
    <row r="33" spans="1:18">
      <c r="A33" s="133"/>
    </row>
    <row r="34" spans="1:18" ht="15" customHeight="1">
      <c r="A34" s="624" t="s">
        <v>111</v>
      </c>
      <c r="B34" s="624"/>
      <c r="C34" s="624"/>
      <c r="D34" s="624"/>
      <c r="E34" s="624"/>
      <c r="F34" s="624"/>
      <c r="G34" s="624"/>
      <c r="H34" s="624"/>
      <c r="I34" s="624"/>
      <c r="J34" s="624"/>
      <c r="K34" s="624"/>
      <c r="L34" s="624"/>
      <c r="M34" s="624"/>
      <c r="N34" s="624"/>
      <c r="O34" s="624"/>
      <c r="P34" s="624"/>
      <c r="Q34" s="624"/>
      <c r="R34" s="624"/>
    </row>
    <row r="35" spans="1:18" ht="15" customHeight="1">
      <c r="A35" s="618" t="s">
        <v>13</v>
      </c>
      <c r="B35" s="611" t="s">
        <v>49</v>
      </c>
      <c r="C35" s="612" t="s">
        <v>15</v>
      </c>
      <c r="D35" s="613"/>
      <c r="E35" s="613"/>
      <c r="F35" s="613"/>
      <c r="G35" s="613"/>
      <c r="H35" s="613"/>
      <c r="I35" s="613"/>
      <c r="J35" s="613"/>
      <c r="K35" s="613"/>
      <c r="L35" s="613"/>
      <c r="M35" s="613"/>
      <c r="N35" s="613"/>
      <c r="O35" s="613"/>
      <c r="P35" s="613"/>
      <c r="Q35" s="613"/>
      <c r="R35" s="613"/>
    </row>
    <row r="36" spans="1:18" ht="108" customHeight="1">
      <c r="A36" s="618"/>
      <c r="B36" s="611"/>
      <c r="C36" s="32" t="s">
        <v>64</v>
      </c>
      <c r="D36" s="32" t="s">
        <v>65</v>
      </c>
      <c r="E36" s="32" t="s">
        <v>66</v>
      </c>
      <c r="F36" s="32" t="s">
        <v>67</v>
      </c>
      <c r="G36" s="32" t="s">
        <v>68</v>
      </c>
      <c r="H36" s="32" t="s">
        <v>69</v>
      </c>
      <c r="I36" s="32" t="s">
        <v>70</v>
      </c>
      <c r="J36" s="26" t="s">
        <v>71</v>
      </c>
      <c r="K36" s="32" t="s">
        <v>64</v>
      </c>
      <c r="L36" s="32" t="s">
        <v>65</v>
      </c>
      <c r="M36" s="32" t="s">
        <v>66</v>
      </c>
      <c r="N36" s="32" t="s">
        <v>67</v>
      </c>
      <c r="O36" s="32" t="s">
        <v>68</v>
      </c>
      <c r="P36" s="32" t="s">
        <v>69</v>
      </c>
      <c r="Q36" s="32" t="s">
        <v>70</v>
      </c>
      <c r="R36" s="75" t="s">
        <v>71</v>
      </c>
    </row>
    <row r="37" spans="1:18" ht="15" customHeight="1" thickBot="1">
      <c r="A37" s="619"/>
      <c r="B37" s="620" t="s">
        <v>2</v>
      </c>
      <c r="C37" s="621"/>
      <c r="D37" s="621"/>
      <c r="E37" s="621"/>
      <c r="F37" s="621"/>
      <c r="G37" s="621"/>
      <c r="H37" s="621"/>
      <c r="I37" s="621"/>
      <c r="J37" s="622"/>
      <c r="K37" s="623" t="s">
        <v>19</v>
      </c>
      <c r="L37" s="621"/>
      <c r="M37" s="621"/>
      <c r="N37" s="621"/>
      <c r="O37" s="621"/>
      <c r="P37" s="621"/>
      <c r="Q37" s="621"/>
      <c r="R37" s="621"/>
    </row>
    <row r="38" spans="1:18" ht="14.25" customHeight="1">
      <c r="A38" s="152" t="s">
        <v>20</v>
      </c>
      <c r="B38" s="153">
        <v>5909</v>
      </c>
      <c r="C38" s="153">
        <v>0</v>
      </c>
      <c r="D38" s="154">
        <v>146</v>
      </c>
      <c r="E38" s="153">
        <v>586</v>
      </c>
      <c r="F38" s="153">
        <v>847</v>
      </c>
      <c r="G38" s="153">
        <v>243</v>
      </c>
      <c r="H38" s="153">
        <v>3319</v>
      </c>
      <c r="I38" s="153">
        <v>766</v>
      </c>
      <c r="J38" s="39">
        <v>2</v>
      </c>
      <c r="K38" s="155">
        <v>0</v>
      </c>
      <c r="L38" s="155">
        <v>2.4708072431883568</v>
      </c>
      <c r="M38" s="155">
        <v>9.9170756473176507</v>
      </c>
      <c r="N38" s="155">
        <v>14.334066677948892</v>
      </c>
      <c r="O38" s="155">
        <v>4.1123709595532238</v>
      </c>
      <c r="P38" s="155">
        <v>56.168556439329834</v>
      </c>
      <c r="Q38" s="155">
        <v>12.963276358097817</v>
      </c>
      <c r="R38" s="129">
        <v>3.3846674564224064E-2</v>
      </c>
    </row>
    <row r="39" spans="1:18" ht="14.25" customHeight="1">
      <c r="A39" s="156" t="s">
        <v>21</v>
      </c>
      <c r="B39" s="4">
        <v>3147</v>
      </c>
      <c r="C39" s="4">
        <v>385</v>
      </c>
      <c r="D39" s="19">
        <v>51</v>
      </c>
      <c r="E39" s="4">
        <v>350</v>
      </c>
      <c r="F39" s="4">
        <v>350</v>
      </c>
      <c r="G39" s="4">
        <v>235</v>
      </c>
      <c r="H39" s="4">
        <v>1223</v>
      </c>
      <c r="I39" s="4">
        <v>507</v>
      </c>
      <c r="J39" s="40">
        <v>46</v>
      </c>
      <c r="K39" s="157">
        <v>12.233873530346361</v>
      </c>
      <c r="L39" s="157">
        <v>1.6205910390848426</v>
      </c>
      <c r="M39" s="157">
        <v>11.121703209405783</v>
      </c>
      <c r="N39" s="157">
        <v>11.121703209405783</v>
      </c>
      <c r="O39" s="157">
        <v>7.467429297743883</v>
      </c>
      <c r="P39" s="157">
        <v>38.862408643152207</v>
      </c>
      <c r="Q39" s="157">
        <v>16.110581506196379</v>
      </c>
      <c r="R39" s="130">
        <v>1.46170956466476</v>
      </c>
    </row>
    <row r="40" spans="1:18">
      <c r="A40" s="152" t="s">
        <v>22</v>
      </c>
      <c r="B40" s="1">
        <v>1420</v>
      </c>
      <c r="C40" s="1">
        <v>36</v>
      </c>
      <c r="D40" s="18">
        <v>221</v>
      </c>
      <c r="E40" s="1">
        <v>32</v>
      </c>
      <c r="F40" s="1">
        <v>389</v>
      </c>
      <c r="G40" s="1">
        <v>419</v>
      </c>
      <c r="H40" s="1">
        <v>114</v>
      </c>
      <c r="I40" s="1">
        <v>156</v>
      </c>
      <c r="J40" s="39">
        <v>53</v>
      </c>
      <c r="K40" s="158">
        <v>2.535211267605634</v>
      </c>
      <c r="L40" s="158">
        <v>15.56338028169014</v>
      </c>
      <c r="M40" s="158">
        <v>2.2535211267605635</v>
      </c>
      <c r="N40" s="158">
        <v>27.3943661971831</v>
      </c>
      <c r="O40" s="158">
        <v>29.507042253521128</v>
      </c>
      <c r="P40" s="158">
        <v>8.0281690140845079</v>
      </c>
      <c r="Q40" s="158">
        <v>10.985915492957748</v>
      </c>
      <c r="R40" s="129">
        <v>3.732394366197183</v>
      </c>
    </row>
    <row r="41" spans="1:18">
      <c r="A41" s="156" t="s">
        <v>23</v>
      </c>
      <c r="B41" s="4">
        <v>852</v>
      </c>
      <c r="C41" s="4">
        <v>43</v>
      </c>
      <c r="D41" s="19">
        <v>8</v>
      </c>
      <c r="E41" s="4">
        <v>131</v>
      </c>
      <c r="F41" s="4">
        <v>136</v>
      </c>
      <c r="G41" s="4">
        <v>4</v>
      </c>
      <c r="H41" s="4">
        <v>487</v>
      </c>
      <c r="I41" s="4">
        <v>30</v>
      </c>
      <c r="J41" s="40">
        <v>13</v>
      </c>
      <c r="K41" s="157">
        <v>5.046948356807512</v>
      </c>
      <c r="L41" s="157">
        <v>0.93896713615023475</v>
      </c>
      <c r="M41" s="157">
        <v>15.375586854460094</v>
      </c>
      <c r="N41" s="157">
        <v>15.96244131455399</v>
      </c>
      <c r="O41" s="157">
        <v>0.46948356807511737</v>
      </c>
      <c r="P41" s="157">
        <v>57.159624413145536</v>
      </c>
      <c r="Q41" s="157">
        <v>3.5211267605633805</v>
      </c>
      <c r="R41" s="130">
        <v>1.5258215962441315</v>
      </c>
    </row>
    <row r="42" spans="1:18">
      <c r="A42" s="152" t="s">
        <v>54</v>
      </c>
      <c r="B42" s="1">
        <v>222</v>
      </c>
      <c r="C42" s="255" t="s">
        <v>57</v>
      </c>
      <c r="D42" s="255" t="s">
        <v>57</v>
      </c>
      <c r="E42" s="255" t="s">
        <v>57</v>
      </c>
      <c r="F42" s="255" t="s">
        <v>57</v>
      </c>
      <c r="G42" s="255" t="s">
        <v>57</v>
      </c>
      <c r="H42" s="255" t="s">
        <v>57</v>
      </c>
      <c r="I42" s="255" t="s">
        <v>57</v>
      </c>
      <c r="J42" s="255" t="s">
        <v>57</v>
      </c>
      <c r="K42" s="255" t="s">
        <v>57</v>
      </c>
      <c r="L42" s="255" t="s">
        <v>57</v>
      </c>
      <c r="M42" s="255" t="s">
        <v>57</v>
      </c>
      <c r="N42" s="255" t="s">
        <v>57</v>
      </c>
      <c r="O42" s="255" t="s">
        <v>57</v>
      </c>
      <c r="P42" s="255" t="s">
        <v>57</v>
      </c>
      <c r="Q42" s="255" t="s">
        <v>57</v>
      </c>
      <c r="R42" s="129" t="s">
        <v>57</v>
      </c>
    </row>
    <row r="43" spans="1:18">
      <c r="A43" s="156" t="s">
        <v>25</v>
      </c>
      <c r="B43" s="4">
        <v>706</v>
      </c>
      <c r="C43" s="4">
        <v>4</v>
      </c>
      <c r="D43" s="19">
        <v>9</v>
      </c>
      <c r="E43" s="4">
        <v>54</v>
      </c>
      <c r="F43" s="4">
        <v>217</v>
      </c>
      <c r="G43" s="4">
        <v>40</v>
      </c>
      <c r="H43" s="4">
        <v>271</v>
      </c>
      <c r="I43" s="4">
        <v>103</v>
      </c>
      <c r="J43" s="40">
        <v>8</v>
      </c>
      <c r="K43" s="157">
        <v>0.56657223796033995</v>
      </c>
      <c r="L43" s="157">
        <v>1.2747875354107647</v>
      </c>
      <c r="M43" s="157">
        <v>7.6487252124645897</v>
      </c>
      <c r="N43" s="157">
        <v>30.736543909348441</v>
      </c>
      <c r="O43" s="157">
        <v>5.6657223796034</v>
      </c>
      <c r="P43" s="157">
        <v>38.385269121813032</v>
      </c>
      <c r="Q43" s="157">
        <v>14.589235127478753</v>
      </c>
      <c r="R43" s="130">
        <v>1.1331444759206799</v>
      </c>
    </row>
    <row r="44" spans="1:18">
      <c r="A44" s="152" t="s">
        <v>26</v>
      </c>
      <c r="B44" s="1">
        <v>2798</v>
      </c>
      <c r="C44" s="1">
        <v>30</v>
      </c>
      <c r="D44" s="18">
        <v>108</v>
      </c>
      <c r="E44" s="1">
        <v>382</v>
      </c>
      <c r="F44" s="1">
        <v>106</v>
      </c>
      <c r="G44" s="1">
        <v>384</v>
      </c>
      <c r="H44" s="1">
        <v>1560</v>
      </c>
      <c r="I44" s="1">
        <v>209</v>
      </c>
      <c r="J44" s="39">
        <v>19</v>
      </c>
      <c r="K44" s="158">
        <v>1.0721944245889923</v>
      </c>
      <c r="L44" s="158">
        <v>3.8598999285203717</v>
      </c>
      <c r="M44" s="158">
        <v>13.652609006433167</v>
      </c>
      <c r="N44" s="158">
        <v>3.7884203002144385</v>
      </c>
      <c r="O44" s="158">
        <v>13.724088634739099</v>
      </c>
      <c r="P44" s="158">
        <v>55.754110078627598</v>
      </c>
      <c r="Q44" s="158">
        <v>7.4696211579699785</v>
      </c>
      <c r="R44" s="129">
        <v>0.67905646890636162</v>
      </c>
    </row>
    <row r="45" spans="1:18">
      <c r="A45" s="156" t="s">
        <v>27</v>
      </c>
      <c r="B45" s="4">
        <v>722</v>
      </c>
      <c r="C45" s="4">
        <v>82</v>
      </c>
      <c r="D45" s="19">
        <v>58</v>
      </c>
      <c r="E45" s="4">
        <v>99</v>
      </c>
      <c r="F45" s="4">
        <v>7</v>
      </c>
      <c r="G45" s="4">
        <v>151</v>
      </c>
      <c r="H45" s="4">
        <v>312</v>
      </c>
      <c r="I45" s="4">
        <v>7</v>
      </c>
      <c r="J45" s="40">
        <v>6</v>
      </c>
      <c r="K45" s="157">
        <v>11.357340720221606</v>
      </c>
      <c r="L45" s="157">
        <v>8.0332409972299157</v>
      </c>
      <c r="M45" s="157">
        <v>13.711911357340719</v>
      </c>
      <c r="N45" s="157">
        <v>0.96952908587257614</v>
      </c>
      <c r="O45" s="157">
        <v>20.914127423822716</v>
      </c>
      <c r="P45" s="157">
        <v>43.213296398891963</v>
      </c>
      <c r="Q45" s="157">
        <v>0.96952908587257614</v>
      </c>
      <c r="R45" s="130">
        <v>0.8310249307479225</v>
      </c>
    </row>
    <row r="46" spans="1:18">
      <c r="A46" s="152" t="s">
        <v>28</v>
      </c>
      <c r="B46" s="1">
        <v>5490</v>
      </c>
      <c r="C46" s="1">
        <v>671</v>
      </c>
      <c r="D46" s="18">
        <v>92</v>
      </c>
      <c r="E46" s="1">
        <v>669</v>
      </c>
      <c r="F46" s="1">
        <v>183</v>
      </c>
      <c r="G46" s="1">
        <v>495</v>
      </c>
      <c r="H46" s="1">
        <v>2975</v>
      </c>
      <c r="I46" s="1">
        <v>111</v>
      </c>
      <c r="J46" s="39">
        <v>294</v>
      </c>
      <c r="K46" s="158">
        <v>12.222222222222221</v>
      </c>
      <c r="L46" s="158">
        <v>1.6757741347905284</v>
      </c>
      <c r="M46" s="158">
        <v>12.185792349726777</v>
      </c>
      <c r="N46" s="158">
        <v>3.3333333333333335</v>
      </c>
      <c r="O46" s="158">
        <v>9.0163934426229506</v>
      </c>
      <c r="P46" s="158">
        <v>54.189435336976324</v>
      </c>
      <c r="Q46" s="158">
        <v>2.0218579234972678</v>
      </c>
      <c r="R46" s="129">
        <v>5.3551912568306017</v>
      </c>
    </row>
    <row r="47" spans="1:18">
      <c r="A47" s="156" t="s">
        <v>29</v>
      </c>
      <c r="B47" s="4">
        <v>15346</v>
      </c>
      <c r="C47" s="4">
        <v>753</v>
      </c>
      <c r="D47" s="19">
        <v>386</v>
      </c>
      <c r="E47" s="4">
        <v>2664</v>
      </c>
      <c r="F47" s="4">
        <v>818</v>
      </c>
      <c r="G47" s="4">
        <v>1253</v>
      </c>
      <c r="H47" s="4">
        <v>8441</v>
      </c>
      <c r="I47" s="4">
        <v>598</v>
      </c>
      <c r="J47" s="40">
        <v>433</v>
      </c>
      <c r="K47" s="157">
        <v>4.9068161084321646</v>
      </c>
      <c r="L47" s="157">
        <v>2.5153134367261827</v>
      </c>
      <c r="M47" s="157">
        <v>17.359572527042879</v>
      </c>
      <c r="N47" s="157">
        <v>5.3303792519223254</v>
      </c>
      <c r="O47" s="157">
        <v>8.1649941352795512</v>
      </c>
      <c r="P47" s="157">
        <v>55.004561449237585</v>
      </c>
      <c r="Q47" s="157">
        <v>3.896780920109475</v>
      </c>
      <c r="R47" s="130">
        <v>2.8215821712498372</v>
      </c>
    </row>
    <row r="48" spans="1:18">
      <c r="A48" s="152" t="s">
        <v>30</v>
      </c>
      <c r="B48" s="1">
        <v>1364</v>
      </c>
      <c r="C48" s="1">
        <v>116</v>
      </c>
      <c r="D48" s="18">
        <v>13</v>
      </c>
      <c r="E48" s="1">
        <v>208</v>
      </c>
      <c r="F48" s="1">
        <v>15</v>
      </c>
      <c r="G48" s="1">
        <v>98</v>
      </c>
      <c r="H48" s="1">
        <v>824</v>
      </c>
      <c r="I48" s="1">
        <v>19</v>
      </c>
      <c r="J48" s="39">
        <v>71</v>
      </c>
      <c r="K48" s="158">
        <v>8.5043988269794717</v>
      </c>
      <c r="L48" s="158">
        <v>0.95307917888563054</v>
      </c>
      <c r="M48" s="158">
        <v>15.249266862170089</v>
      </c>
      <c r="N48" s="158">
        <v>1.0997067448680353</v>
      </c>
      <c r="O48" s="158">
        <v>7.1847507331378306</v>
      </c>
      <c r="P48" s="158">
        <v>60.410557184750736</v>
      </c>
      <c r="Q48" s="158">
        <v>1.3929618768328444</v>
      </c>
      <c r="R48" s="129">
        <v>5.2052785923753664</v>
      </c>
    </row>
    <row r="49" spans="1:18">
      <c r="A49" s="156" t="s">
        <v>31</v>
      </c>
      <c r="B49" s="4">
        <v>282</v>
      </c>
      <c r="C49" s="4">
        <v>1</v>
      </c>
      <c r="D49" s="19">
        <v>6</v>
      </c>
      <c r="E49" s="4">
        <v>24</v>
      </c>
      <c r="F49" s="4">
        <v>1</v>
      </c>
      <c r="G49" s="4">
        <v>28</v>
      </c>
      <c r="H49" s="4">
        <v>197</v>
      </c>
      <c r="I49" s="4">
        <v>13</v>
      </c>
      <c r="J49" s="40">
        <v>12</v>
      </c>
      <c r="K49" s="157">
        <v>0.3546099290780142</v>
      </c>
      <c r="L49" s="157">
        <v>2.1276595744680851</v>
      </c>
      <c r="M49" s="157">
        <v>8.5106382978723403</v>
      </c>
      <c r="N49" s="157">
        <v>0.3546099290780142</v>
      </c>
      <c r="O49" s="157">
        <v>9.9290780141843982</v>
      </c>
      <c r="P49" s="157">
        <v>69.858156028368796</v>
      </c>
      <c r="Q49" s="157">
        <v>4.6099290780141837</v>
      </c>
      <c r="R49" s="130">
        <v>4.2553191489361701</v>
      </c>
    </row>
    <row r="50" spans="1:18">
      <c r="A50" s="152" t="s">
        <v>32</v>
      </c>
      <c r="B50" s="1">
        <v>1419</v>
      </c>
      <c r="C50" s="1">
        <v>66</v>
      </c>
      <c r="D50" s="18">
        <v>53</v>
      </c>
      <c r="E50" s="1">
        <v>235</v>
      </c>
      <c r="F50" s="1">
        <v>30</v>
      </c>
      <c r="G50" s="1">
        <v>113</v>
      </c>
      <c r="H50" s="1">
        <v>788</v>
      </c>
      <c r="I50" s="1">
        <v>120</v>
      </c>
      <c r="J50" s="39">
        <v>14</v>
      </c>
      <c r="K50" s="158">
        <v>4.6511627906976747</v>
      </c>
      <c r="L50" s="158">
        <v>3.7350246652572237</v>
      </c>
      <c r="M50" s="158">
        <v>16.560958421423539</v>
      </c>
      <c r="N50" s="158">
        <v>2.1141649048625792</v>
      </c>
      <c r="O50" s="158">
        <v>7.9633544749823812</v>
      </c>
      <c r="P50" s="158">
        <v>55.532064834390418</v>
      </c>
      <c r="Q50" s="158">
        <v>8.456659619450317</v>
      </c>
      <c r="R50" s="129">
        <v>0.98661028893587033</v>
      </c>
    </row>
    <row r="51" spans="1:18">
      <c r="A51" s="156" t="s">
        <v>33</v>
      </c>
      <c r="B51" s="4">
        <v>174</v>
      </c>
      <c r="C51" s="4">
        <v>30</v>
      </c>
      <c r="D51" s="19">
        <v>5</v>
      </c>
      <c r="E51" s="4">
        <v>36</v>
      </c>
      <c r="F51" s="4">
        <v>1</v>
      </c>
      <c r="G51" s="4">
        <v>14</v>
      </c>
      <c r="H51" s="4">
        <v>87</v>
      </c>
      <c r="I51" s="4">
        <v>0</v>
      </c>
      <c r="J51" s="40">
        <v>1</v>
      </c>
      <c r="K51" s="157">
        <v>17.241379310344829</v>
      </c>
      <c r="L51" s="157">
        <v>2.8735632183908044</v>
      </c>
      <c r="M51" s="157">
        <v>20.689655172413794</v>
      </c>
      <c r="N51" s="157">
        <v>0.57471264367816088</v>
      </c>
      <c r="O51" s="157">
        <v>8.0459770114942533</v>
      </c>
      <c r="P51" s="157">
        <v>50</v>
      </c>
      <c r="Q51" s="157">
        <v>0</v>
      </c>
      <c r="R51" s="130">
        <v>0.57471264367816088</v>
      </c>
    </row>
    <row r="52" spans="1:18">
      <c r="A52" s="152" t="s">
        <v>34</v>
      </c>
      <c r="B52" s="1">
        <v>1773</v>
      </c>
      <c r="C52" s="1">
        <v>78</v>
      </c>
      <c r="D52" s="18">
        <v>75</v>
      </c>
      <c r="E52" s="1">
        <v>196</v>
      </c>
      <c r="F52" s="1">
        <v>121</v>
      </c>
      <c r="G52" s="1">
        <v>265</v>
      </c>
      <c r="H52" s="1">
        <v>931</v>
      </c>
      <c r="I52" s="1">
        <v>94</v>
      </c>
      <c r="J52" s="39">
        <v>13</v>
      </c>
      <c r="K52" s="158">
        <v>4.3993231810490698</v>
      </c>
      <c r="L52" s="158">
        <v>4.230118443316413</v>
      </c>
      <c r="M52" s="158">
        <v>11.054709531866893</v>
      </c>
      <c r="N52" s="158">
        <v>6.8245910885504788</v>
      </c>
      <c r="O52" s="158">
        <v>14.946418499717993</v>
      </c>
      <c r="P52" s="158">
        <v>52.509870276367742</v>
      </c>
      <c r="Q52" s="158">
        <v>5.3017484489565714</v>
      </c>
      <c r="R52" s="129">
        <v>0.7332205301748449</v>
      </c>
    </row>
    <row r="53" spans="1:18" ht="15" thickBot="1">
      <c r="A53" s="159" t="s">
        <v>35</v>
      </c>
      <c r="B53" s="9">
        <v>240</v>
      </c>
      <c r="C53" s="9">
        <v>15</v>
      </c>
      <c r="D53" s="160">
        <v>6</v>
      </c>
      <c r="E53" s="9">
        <v>41</v>
      </c>
      <c r="F53" s="9">
        <v>32</v>
      </c>
      <c r="G53" s="9">
        <v>13</v>
      </c>
      <c r="H53" s="9">
        <v>117</v>
      </c>
      <c r="I53" s="9">
        <v>13</v>
      </c>
      <c r="J53" s="161">
        <v>3</v>
      </c>
      <c r="K53" s="162">
        <v>6.25</v>
      </c>
      <c r="L53" s="162">
        <v>2.5</v>
      </c>
      <c r="M53" s="162">
        <v>17.083333333333332</v>
      </c>
      <c r="N53" s="162">
        <v>13.333333333333334</v>
      </c>
      <c r="O53" s="162">
        <v>5.416666666666667</v>
      </c>
      <c r="P53" s="162">
        <v>48.75</v>
      </c>
      <c r="Q53" s="162">
        <v>5.416666666666667</v>
      </c>
      <c r="R53" s="132">
        <v>1.25</v>
      </c>
    </row>
    <row r="54" spans="1:18">
      <c r="A54" s="163" t="s">
        <v>55</v>
      </c>
      <c r="B54" s="164">
        <v>37037</v>
      </c>
      <c r="C54" s="165">
        <v>2038</v>
      </c>
      <c r="D54" s="166">
        <v>890</v>
      </c>
      <c r="E54" s="165">
        <v>5133</v>
      </c>
      <c r="F54" s="165">
        <v>2773</v>
      </c>
      <c r="G54" s="165">
        <v>3056</v>
      </c>
      <c r="H54" s="165">
        <v>19744</v>
      </c>
      <c r="I54" s="165">
        <v>2505</v>
      </c>
      <c r="J54" s="167">
        <v>898</v>
      </c>
      <c r="K54" s="168">
        <v>5.5026055026055021</v>
      </c>
      <c r="L54" s="168">
        <v>2.4030024030024029</v>
      </c>
      <c r="M54" s="168">
        <v>13.859113859113858</v>
      </c>
      <c r="N54" s="168">
        <v>7.4871074871074876</v>
      </c>
      <c r="O54" s="168">
        <v>8.2512082512082507</v>
      </c>
      <c r="P54" s="168">
        <v>53.308853308853308</v>
      </c>
      <c r="Q54" s="168">
        <v>6.7635067635067632</v>
      </c>
      <c r="R54" s="169">
        <v>2.4246024246024249</v>
      </c>
    </row>
    <row r="55" spans="1:18">
      <c r="A55" s="170" t="s">
        <v>37</v>
      </c>
      <c r="B55" s="171">
        <v>4827</v>
      </c>
      <c r="C55" s="172">
        <v>272</v>
      </c>
      <c r="D55" s="173">
        <v>351</v>
      </c>
      <c r="E55" s="172">
        <v>574</v>
      </c>
      <c r="F55" s="172">
        <v>595</v>
      </c>
      <c r="G55" s="172">
        <v>714</v>
      </c>
      <c r="H55" s="172">
        <v>1905</v>
      </c>
      <c r="I55" s="172">
        <v>326</v>
      </c>
      <c r="J55" s="174">
        <v>90</v>
      </c>
      <c r="K55" s="175">
        <v>5.6349699606380774</v>
      </c>
      <c r="L55" s="175">
        <v>7.2715972653822254</v>
      </c>
      <c r="M55" s="175">
        <v>11.891443961052413</v>
      </c>
      <c r="N55" s="175">
        <v>12.326496788895794</v>
      </c>
      <c r="O55" s="175">
        <v>14.791796146674955</v>
      </c>
      <c r="P55" s="175">
        <v>39.465506525792414</v>
      </c>
      <c r="Q55" s="175">
        <v>6.7536772322353427</v>
      </c>
      <c r="R55" s="176">
        <v>1.8645121193287757</v>
      </c>
    </row>
    <row r="56" spans="1:18">
      <c r="A56" s="177" t="s">
        <v>56</v>
      </c>
      <c r="B56" s="178">
        <v>41864</v>
      </c>
      <c r="C56" s="179">
        <v>2310</v>
      </c>
      <c r="D56" s="180">
        <v>1241</v>
      </c>
      <c r="E56" s="179">
        <v>5707</v>
      </c>
      <c r="F56" s="179">
        <v>3368</v>
      </c>
      <c r="G56" s="179">
        <v>3770</v>
      </c>
      <c r="H56" s="179">
        <v>21649</v>
      </c>
      <c r="I56" s="179">
        <v>2831</v>
      </c>
      <c r="J56" s="181">
        <v>988</v>
      </c>
      <c r="K56" s="182">
        <v>5.5178673800879032</v>
      </c>
      <c r="L56" s="182">
        <v>2.964360787311294</v>
      </c>
      <c r="M56" s="182">
        <v>13.632237722147908</v>
      </c>
      <c r="N56" s="182">
        <v>8.0450984139117132</v>
      </c>
      <c r="O56" s="182">
        <v>9.0053506592776618</v>
      </c>
      <c r="P56" s="182">
        <v>51.712688706287025</v>
      </c>
      <c r="Q56" s="182">
        <v>6.7623733995795909</v>
      </c>
      <c r="R56" s="183">
        <v>2.3600229313969043</v>
      </c>
    </row>
    <row r="57" spans="1:18" ht="15" customHeight="1">
      <c r="A57" s="505" t="s">
        <v>143</v>
      </c>
      <c r="B57" s="506"/>
      <c r="C57" s="506"/>
      <c r="D57" s="506"/>
      <c r="E57" s="506"/>
      <c r="F57" s="506"/>
      <c r="G57" s="506"/>
      <c r="H57" s="506"/>
      <c r="I57" s="506"/>
      <c r="J57" s="506"/>
      <c r="K57" s="506"/>
      <c r="L57" s="506"/>
      <c r="M57" s="506"/>
      <c r="N57" s="506"/>
      <c r="O57" s="506"/>
      <c r="P57" s="506"/>
      <c r="Q57" s="506"/>
      <c r="R57" s="506"/>
    </row>
    <row r="58" spans="1:18" ht="49.5" customHeight="1">
      <c r="A58" s="506" t="s">
        <v>142</v>
      </c>
      <c r="B58" s="506"/>
      <c r="C58" s="506"/>
      <c r="D58" s="506"/>
      <c r="E58" s="506"/>
      <c r="F58" s="506"/>
      <c r="G58" s="506"/>
      <c r="H58" s="506"/>
      <c r="I58" s="506"/>
      <c r="J58" s="506"/>
      <c r="K58" s="506"/>
      <c r="L58" s="506"/>
      <c r="M58" s="506"/>
      <c r="N58" s="506"/>
      <c r="O58" s="506"/>
      <c r="P58" s="506"/>
      <c r="Q58" s="506"/>
      <c r="R58" s="506"/>
    </row>
    <row r="59" spans="1:18" ht="14.5" customHeight="1">
      <c r="A59" s="506" t="s">
        <v>144</v>
      </c>
      <c r="B59" s="506"/>
      <c r="C59" s="506"/>
      <c r="D59" s="506"/>
      <c r="E59" s="506"/>
      <c r="F59" s="506"/>
      <c r="G59" s="506"/>
      <c r="H59" s="506"/>
      <c r="I59" s="506"/>
      <c r="J59" s="506"/>
      <c r="K59" s="506"/>
      <c r="L59" s="506"/>
      <c r="M59" s="506"/>
      <c r="N59" s="506"/>
      <c r="O59" s="506"/>
      <c r="P59" s="506"/>
      <c r="Q59" s="506"/>
      <c r="R59" s="506"/>
    </row>
    <row r="60" spans="1:18" ht="14.25" customHeight="1">
      <c r="A60" s="506" t="s">
        <v>145</v>
      </c>
      <c r="B60" s="506"/>
      <c r="C60" s="506"/>
      <c r="D60" s="506"/>
      <c r="E60" s="506"/>
      <c r="F60" s="506"/>
      <c r="G60" s="506"/>
      <c r="H60" s="506"/>
      <c r="I60" s="506"/>
      <c r="J60" s="506"/>
      <c r="K60" s="506"/>
      <c r="L60" s="506"/>
      <c r="M60" s="506"/>
      <c r="N60" s="506"/>
      <c r="O60" s="506"/>
      <c r="P60" s="506"/>
      <c r="Q60" s="506"/>
      <c r="R60" s="506"/>
    </row>
    <row r="61" spans="1:18" ht="15" customHeight="1">
      <c r="A61" s="506" t="s">
        <v>140</v>
      </c>
      <c r="B61" s="506"/>
      <c r="C61" s="506"/>
      <c r="D61" s="506"/>
      <c r="E61" s="506"/>
      <c r="F61" s="506"/>
      <c r="G61" s="506"/>
      <c r="H61" s="506"/>
      <c r="I61" s="506"/>
      <c r="J61" s="506"/>
      <c r="K61" s="506"/>
      <c r="L61" s="506"/>
      <c r="M61" s="506"/>
      <c r="N61" s="506"/>
      <c r="O61" s="506"/>
      <c r="P61" s="506"/>
      <c r="Q61" s="506"/>
      <c r="R61" s="506"/>
    </row>
    <row r="62" spans="1:18">
      <c r="A62" s="506" t="s">
        <v>85</v>
      </c>
      <c r="B62" s="506"/>
      <c r="C62" s="506"/>
      <c r="D62" s="506"/>
      <c r="E62" s="506"/>
      <c r="F62" s="506"/>
      <c r="G62" s="506"/>
      <c r="H62" s="506"/>
      <c r="I62" s="506"/>
      <c r="J62" s="506"/>
      <c r="K62" s="506"/>
      <c r="L62" s="506"/>
      <c r="M62" s="506"/>
      <c r="N62" s="506"/>
      <c r="O62" s="506"/>
      <c r="P62" s="506"/>
      <c r="Q62" s="506"/>
      <c r="R62" s="506"/>
    </row>
    <row r="63" spans="1:18">
      <c r="A63" s="342"/>
      <c r="B63" s="342"/>
      <c r="C63" s="342"/>
      <c r="D63" s="342"/>
      <c r="E63" s="342"/>
      <c r="F63" s="342"/>
      <c r="G63" s="342"/>
      <c r="H63" s="342"/>
      <c r="I63" s="342"/>
      <c r="J63" s="342"/>
      <c r="K63" s="342"/>
      <c r="L63" s="342"/>
      <c r="M63" s="342"/>
      <c r="N63" s="342"/>
      <c r="O63" s="342"/>
      <c r="P63" s="342"/>
      <c r="Q63" s="342"/>
      <c r="R63" s="342"/>
    </row>
    <row r="64" spans="1:18" ht="23.5">
      <c r="A64" s="507">
        <v>2021</v>
      </c>
      <c r="B64" s="507"/>
      <c r="C64" s="507"/>
      <c r="D64" s="507"/>
      <c r="E64" s="507"/>
      <c r="F64" s="507"/>
      <c r="G64" s="507"/>
      <c r="H64" s="507"/>
      <c r="I64" s="507"/>
      <c r="J64" s="507"/>
      <c r="K64" s="507"/>
      <c r="L64" s="507"/>
      <c r="M64" s="507"/>
      <c r="N64" s="507"/>
      <c r="O64" s="507"/>
      <c r="P64" s="507"/>
      <c r="Q64" s="507"/>
      <c r="R64" s="507"/>
    </row>
    <row r="65" spans="1:18" ht="13.5" customHeight="1"/>
    <row r="66" spans="1:18" ht="15" customHeight="1">
      <c r="A66" s="624" t="s">
        <v>167</v>
      </c>
      <c r="B66" s="624"/>
      <c r="C66" s="624"/>
      <c r="D66" s="624"/>
      <c r="E66" s="624"/>
      <c r="F66" s="624"/>
      <c r="G66" s="624"/>
      <c r="H66" s="624"/>
      <c r="I66" s="624"/>
      <c r="J66" s="624"/>
      <c r="K66" s="624"/>
      <c r="L66" s="624"/>
      <c r="M66" s="624"/>
      <c r="N66" s="624"/>
      <c r="O66" s="624"/>
      <c r="P66" s="624"/>
      <c r="Q66" s="624"/>
      <c r="R66" s="624"/>
    </row>
    <row r="67" spans="1:18" ht="15" customHeight="1">
      <c r="A67" s="618" t="s">
        <v>13</v>
      </c>
      <c r="B67" s="611" t="s">
        <v>49</v>
      </c>
      <c r="C67" s="612" t="s">
        <v>15</v>
      </c>
      <c r="D67" s="613"/>
      <c r="E67" s="613"/>
      <c r="F67" s="613"/>
      <c r="G67" s="613"/>
      <c r="H67" s="613"/>
      <c r="I67" s="613"/>
      <c r="J67" s="613"/>
      <c r="K67" s="613"/>
      <c r="L67" s="613"/>
      <c r="M67" s="613"/>
      <c r="N67" s="613"/>
      <c r="O67" s="613"/>
      <c r="P67" s="613"/>
      <c r="Q67" s="613"/>
      <c r="R67" s="613"/>
    </row>
    <row r="68" spans="1:18" ht="108" customHeight="1">
      <c r="A68" s="618"/>
      <c r="B68" s="611"/>
      <c r="C68" s="32" t="s">
        <v>64</v>
      </c>
      <c r="D68" s="32" t="s">
        <v>65</v>
      </c>
      <c r="E68" s="32" t="s">
        <v>66</v>
      </c>
      <c r="F68" s="32" t="s">
        <v>67</v>
      </c>
      <c r="G68" s="32" t="s">
        <v>68</v>
      </c>
      <c r="H68" s="32" t="s">
        <v>69</v>
      </c>
      <c r="I68" s="32" t="s">
        <v>70</v>
      </c>
      <c r="J68" s="26" t="s">
        <v>71</v>
      </c>
      <c r="K68" s="32" t="s">
        <v>64</v>
      </c>
      <c r="L68" s="32" t="s">
        <v>65</v>
      </c>
      <c r="M68" s="32" t="s">
        <v>66</v>
      </c>
      <c r="N68" s="32" t="s">
        <v>67</v>
      </c>
      <c r="O68" s="32" t="s">
        <v>68</v>
      </c>
      <c r="P68" s="32" t="s">
        <v>69</v>
      </c>
      <c r="Q68" s="32" t="s">
        <v>70</v>
      </c>
      <c r="R68" s="75" t="s">
        <v>71</v>
      </c>
    </row>
    <row r="69" spans="1:18" ht="15" customHeight="1" thickBot="1">
      <c r="A69" s="619"/>
      <c r="B69" s="620" t="s">
        <v>2</v>
      </c>
      <c r="C69" s="621"/>
      <c r="D69" s="621"/>
      <c r="E69" s="621"/>
      <c r="F69" s="621"/>
      <c r="G69" s="621"/>
      <c r="H69" s="621"/>
      <c r="I69" s="621"/>
      <c r="J69" s="622"/>
      <c r="K69" s="623" t="s">
        <v>19</v>
      </c>
      <c r="L69" s="621"/>
      <c r="M69" s="621"/>
      <c r="N69" s="621"/>
      <c r="O69" s="621"/>
      <c r="P69" s="621"/>
      <c r="Q69" s="621"/>
      <c r="R69" s="621"/>
    </row>
    <row r="70" spans="1:18" ht="14.25" customHeight="1">
      <c r="A70" s="184" t="s">
        <v>20</v>
      </c>
      <c r="B70" s="153">
        <v>6085</v>
      </c>
      <c r="C70" s="153">
        <v>3</v>
      </c>
      <c r="D70" s="154">
        <v>62</v>
      </c>
      <c r="E70" s="153">
        <v>645</v>
      </c>
      <c r="F70" s="153">
        <v>902</v>
      </c>
      <c r="G70" s="153">
        <v>105</v>
      </c>
      <c r="H70" s="153">
        <v>3325</v>
      </c>
      <c r="I70" s="153">
        <v>1018</v>
      </c>
      <c r="J70" s="39">
        <v>25</v>
      </c>
      <c r="K70" s="155">
        <f>C70/$B70*100</f>
        <v>4.9301561216105176E-2</v>
      </c>
      <c r="L70" s="155">
        <f t="shared" ref="L70:R88" si="1">D70/$B70*100</f>
        <v>1.018898931799507</v>
      </c>
      <c r="M70" s="155">
        <f t="shared" si="1"/>
        <v>10.599835661462613</v>
      </c>
      <c r="N70" s="155">
        <f t="shared" si="1"/>
        <v>14.823336072308956</v>
      </c>
      <c r="O70" s="155">
        <f t="shared" si="1"/>
        <v>1.725554642563681</v>
      </c>
      <c r="P70" s="155">
        <f t="shared" si="1"/>
        <v>54.64256368118324</v>
      </c>
      <c r="Q70" s="155">
        <f t="shared" si="1"/>
        <v>16.729663105998359</v>
      </c>
      <c r="R70" s="129">
        <f t="shared" si="1"/>
        <v>0.41084634346754317</v>
      </c>
    </row>
    <row r="71" spans="1:18">
      <c r="A71" s="185" t="s">
        <v>21</v>
      </c>
      <c r="B71" s="4">
        <v>3235</v>
      </c>
      <c r="C71" s="4">
        <v>404</v>
      </c>
      <c r="D71" s="19">
        <v>29</v>
      </c>
      <c r="E71" s="4">
        <v>342</v>
      </c>
      <c r="F71" s="4">
        <v>374</v>
      </c>
      <c r="G71" s="4">
        <v>177</v>
      </c>
      <c r="H71" s="4">
        <v>1209</v>
      </c>
      <c r="I71" s="4">
        <v>670</v>
      </c>
      <c r="J71" s="40">
        <v>30</v>
      </c>
      <c r="K71" s="157">
        <f t="shared" ref="K71:K88" si="2">C71/$B71*100</f>
        <v>12.488408037094281</v>
      </c>
      <c r="L71" s="157">
        <f t="shared" si="1"/>
        <v>0.89644513137557957</v>
      </c>
      <c r="M71" s="157">
        <f t="shared" si="1"/>
        <v>10.571870170015456</v>
      </c>
      <c r="N71" s="157">
        <f t="shared" si="1"/>
        <v>11.561051004636786</v>
      </c>
      <c r="O71" s="157">
        <f t="shared" si="1"/>
        <v>5.4714064914992271</v>
      </c>
      <c r="P71" s="157">
        <f t="shared" si="1"/>
        <v>37.3724884080371</v>
      </c>
      <c r="Q71" s="157">
        <f t="shared" si="1"/>
        <v>20.710973724884081</v>
      </c>
      <c r="R71" s="130">
        <f>J71/$B71*100</f>
        <v>0.92735703245749612</v>
      </c>
    </row>
    <row r="72" spans="1:18">
      <c r="A72" s="184" t="s">
        <v>22</v>
      </c>
      <c r="B72" s="1">
        <v>1424</v>
      </c>
      <c r="C72" s="1">
        <v>31</v>
      </c>
      <c r="D72" s="18">
        <v>224</v>
      </c>
      <c r="E72" s="1">
        <v>32</v>
      </c>
      <c r="F72" s="1">
        <v>382</v>
      </c>
      <c r="G72" s="1">
        <v>428</v>
      </c>
      <c r="H72" s="1">
        <v>120</v>
      </c>
      <c r="I72" s="1">
        <v>165</v>
      </c>
      <c r="J72" s="39">
        <v>42</v>
      </c>
      <c r="K72" s="158">
        <f t="shared" si="2"/>
        <v>2.1769662921348316</v>
      </c>
      <c r="L72" s="158">
        <f t="shared" si="1"/>
        <v>15.730337078651685</v>
      </c>
      <c r="M72" s="158">
        <f t="shared" si="1"/>
        <v>2.2471910112359552</v>
      </c>
      <c r="N72" s="158">
        <f t="shared" si="1"/>
        <v>26.825842696629216</v>
      </c>
      <c r="O72" s="158">
        <f t="shared" si="1"/>
        <v>30.056179775280899</v>
      </c>
      <c r="P72" s="158">
        <f t="shared" si="1"/>
        <v>8.4269662921348321</v>
      </c>
      <c r="Q72" s="158">
        <f t="shared" si="1"/>
        <v>11.587078651685394</v>
      </c>
      <c r="R72" s="129">
        <f t="shared" si="1"/>
        <v>2.9494382022471908</v>
      </c>
    </row>
    <row r="73" spans="1:18">
      <c r="A73" s="185" t="s">
        <v>23</v>
      </c>
      <c r="B73" s="4">
        <v>900</v>
      </c>
      <c r="C73" s="4">
        <v>7</v>
      </c>
      <c r="D73" s="19">
        <v>10</v>
      </c>
      <c r="E73" s="4">
        <v>151</v>
      </c>
      <c r="F73" s="4">
        <v>169</v>
      </c>
      <c r="G73" s="4">
        <v>33</v>
      </c>
      <c r="H73" s="4">
        <v>475</v>
      </c>
      <c r="I73" s="4">
        <v>51</v>
      </c>
      <c r="J73" s="40">
        <v>4</v>
      </c>
      <c r="K73" s="157">
        <f t="shared" si="2"/>
        <v>0.77777777777777779</v>
      </c>
      <c r="L73" s="157">
        <f t="shared" si="1"/>
        <v>1.1111111111111112</v>
      </c>
      <c r="M73" s="157">
        <f t="shared" si="1"/>
        <v>16.777777777777779</v>
      </c>
      <c r="N73" s="157">
        <f t="shared" si="1"/>
        <v>18.777777777777775</v>
      </c>
      <c r="O73" s="157">
        <f t="shared" si="1"/>
        <v>3.6666666666666665</v>
      </c>
      <c r="P73" s="157">
        <f t="shared" si="1"/>
        <v>52.777777777777779</v>
      </c>
      <c r="Q73" s="157">
        <f t="shared" si="1"/>
        <v>5.6666666666666661</v>
      </c>
      <c r="R73" s="130">
        <f t="shared" si="1"/>
        <v>0.44444444444444442</v>
      </c>
    </row>
    <row r="74" spans="1:18">
      <c r="A74" s="184" t="s">
        <v>24</v>
      </c>
      <c r="B74" s="1">
        <v>240</v>
      </c>
      <c r="C74" s="1">
        <v>0</v>
      </c>
      <c r="D74" s="18">
        <v>15</v>
      </c>
      <c r="E74" s="1">
        <v>27</v>
      </c>
      <c r="F74" s="1">
        <v>28</v>
      </c>
      <c r="G74" s="1">
        <v>64</v>
      </c>
      <c r="H74" s="1">
        <v>105</v>
      </c>
      <c r="I74" s="1">
        <v>1</v>
      </c>
      <c r="J74" s="39">
        <v>0</v>
      </c>
      <c r="K74" s="158">
        <f t="shared" si="2"/>
        <v>0</v>
      </c>
      <c r="L74" s="158">
        <f t="shared" si="1"/>
        <v>6.25</v>
      </c>
      <c r="M74" s="158">
        <f t="shared" si="1"/>
        <v>11.25</v>
      </c>
      <c r="N74" s="158">
        <f t="shared" si="1"/>
        <v>11.666666666666666</v>
      </c>
      <c r="O74" s="158">
        <f t="shared" si="1"/>
        <v>26.666666666666668</v>
      </c>
      <c r="P74" s="158">
        <f t="shared" si="1"/>
        <v>43.75</v>
      </c>
      <c r="Q74" s="158">
        <f t="shared" si="1"/>
        <v>0.41666666666666669</v>
      </c>
      <c r="R74" s="129">
        <f t="shared" si="1"/>
        <v>0</v>
      </c>
    </row>
    <row r="75" spans="1:18">
      <c r="A75" s="185" t="s">
        <v>25</v>
      </c>
      <c r="B75" s="4">
        <v>748</v>
      </c>
      <c r="C75" s="4">
        <v>0</v>
      </c>
      <c r="D75" s="19">
        <v>7</v>
      </c>
      <c r="E75" s="4">
        <v>55</v>
      </c>
      <c r="F75" s="4">
        <v>227</v>
      </c>
      <c r="G75" s="4">
        <v>27</v>
      </c>
      <c r="H75" s="4">
        <v>293</v>
      </c>
      <c r="I75" s="4">
        <v>130</v>
      </c>
      <c r="J75" s="40">
        <v>9</v>
      </c>
      <c r="K75" s="157">
        <f t="shared" si="2"/>
        <v>0</v>
      </c>
      <c r="L75" s="157">
        <f t="shared" si="1"/>
        <v>0.93582887700534756</v>
      </c>
      <c r="M75" s="157">
        <f t="shared" si="1"/>
        <v>7.3529411764705888</v>
      </c>
      <c r="N75" s="157">
        <f t="shared" si="1"/>
        <v>30.347593582887701</v>
      </c>
      <c r="O75" s="157">
        <f t="shared" si="1"/>
        <v>3.6096256684491976</v>
      </c>
      <c r="P75" s="157">
        <f t="shared" si="1"/>
        <v>39.171122994652407</v>
      </c>
      <c r="Q75" s="157">
        <f t="shared" si="1"/>
        <v>17.379679144385026</v>
      </c>
      <c r="R75" s="130">
        <f t="shared" si="1"/>
        <v>1.2032085561497325</v>
      </c>
    </row>
    <row r="76" spans="1:18">
      <c r="A76" s="184" t="s">
        <v>26</v>
      </c>
      <c r="B76" s="1">
        <v>2820</v>
      </c>
      <c r="C76" s="1">
        <v>25</v>
      </c>
      <c r="D76" s="18">
        <v>108</v>
      </c>
      <c r="E76" s="1">
        <v>402</v>
      </c>
      <c r="F76" s="1">
        <v>116</v>
      </c>
      <c r="G76" s="1">
        <v>321</v>
      </c>
      <c r="H76" s="1">
        <v>1571</v>
      </c>
      <c r="I76" s="1">
        <v>256</v>
      </c>
      <c r="J76" s="39">
        <v>21</v>
      </c>
      <c r="K76" s="158">
        <f t="shared" si="2"/>
        <v>0.88652482269503552</v>
      </c>
      <c r="L76" s="158">
        <f t="shared" si="1"/>
        <v>3.8297872340425529</v>
      </c>
      <c r="M76" s="158">
        <f t="shared" si="1"/>
        <v>14.255319148936172</v>
      </c>
      <c r="N76" s="158">
        <f t="shared" si="1"/>
        <v>4.1134751773049638</v>
      </c>
      <c r="O76" s="158">
        <f t="shared" si="1"/>
        <v>11.382978723404255</v>
      </c>
      <c r="P76" s="158">
        <f t="shared" si="1"/>
        <v>55.709219858156033</v>
      </c>
      <c r="Q76" s="158">
        <f t="shared" si="1"/>
        <v>9.0780141843971638</v>
      </c>
      <c r="R76" s="129">
        <f t="shared" si="1"/>
        <v>0.74468085106382986</v>
      </c>
    </row>
    <row r="77" spans="1:18">
      <c r="A77" s="185" t="s">
        <v>27</v>
      </c>
      <c r="B77" s="4">
        <v>818</v>
      </c>
      <c r="C77" s="4">
        <v>100</v>
      </c>
      <c r="D77" s="19">
        <v>49</v>
      </c>
      <c r="E77" s="4">
        <v>121</v>
      </c>
      <c r="F77" s="4">
        <v>9</v>
      </c>
      <c r="G77" s="4">
        <v>111</v>
      </c>
      <c r="H77" s="4">
        <v>410</v>
      </c>
      <c r="I77" s="4">
        <v>7</v>
      </c>
      <c r="J77" s="40">
        <v>11</v>
      </c>
      <c r="K77" s="157">
        <f t="shared" si="2"/>
        <v>12.224938875305623</v>
      </c>
      <c r="L77" s="157">
        <f t="shared" si="1"/>
        <v>5.9902200488997552</v>
      </c>
      <c r="M77" s="157">
        <f t="shared" si="1"/>
        <v>14.792176039119804</v>
      </c>
      <c r="N77" s="157">
        <f t="shared" si="1"/>
        <v>1.1002444987775062</v>
      </c>
      <c r="O77" s="157">
        <f t="shared" si="1"/>
        <v>13.569682151589241</v>
      </c>
      <c r="P77" s="157">
        <f t="shared" si="1"/>
        <v>50.122249388753062</v>
      </c>
      <c r="Q77" s="157">
        <f t="shared" si="1"/>
        <v>0.85574572127139359</v>
      </c>
      <c r="R77" s="130">
        <f t="shared" si="1"/>
        <v>1.3447432762836184</v>
      </c>
    </row>
    <row r="78" spans="1:18">
      <c r="A78" s="184" t="s">
        <v>28</v>
      </c>
      <c r="B78" s="1">
        <v>5653</v>
      </c>
      <c r="C78" s="1">
        <v>651</v>
      </c>
      <c r="D78" s="18">
        <v>58</v>
      </c>
      <c r="E78" s="1">
        <v>930</v>
      </c>
      <c r="F78" s="1">
        <v>291</v>
      </c>
      <c r="G78" s="1">
        <v>320</v>
      </c>
      <c r="H78" s="1">
        <v>3218</v>
      </c>
      <c r="I78" s="1">
        <v>98</v>
      </c>
      <c r="J78" s="39">
        <v>87</v>
      </c>
      <c r="K78" s="158">
        <f t="shared" si="2"/>
        <v>11.516009198655581</v>
      </c>
      <c r="L78" s="158">
        <f t="shared" si="1"/>
        <v>1.0260038917388998</v>
      </c>
      <c r="M78" s="158">
        <f t="shared" si="1"/>
        <v>16.451441712365117</v>
      </c>
      <c r="N78" s="158">
        <f t="shared" si="1"/>
        <v>5.1477091809658582</v>
      </c>
      <c r="O78" s="158">
        <f t="shared" si="1"/>
        <v>5.6607111268353085</v>
      </c>
      <c r="P78" s="158">
        <f t="shared" si="1"/>
        <v>56.925526269237572</v>
      </c>
      <c r="Q78" s="158">
        <f t="shared" si="1"/>
        <v>1.7335927825933133</v>
      </c>
      <c r="R78" s="129">
        <f t="shared" si="1"/>
        <v>1.5390058376083495</v>
      </c>
    </row>
    <row r="79" spans="1:18">
      <c r="A79" s="185" t="s">
        <v>29</v>
      </c>
      <c r="B79" s="4">
        <v>15635</v>
      </c>
      <c r="C79" s="4">
        <v>805</v>
      </c>
      <c r="D79" s="19">
        <v>206</v>
      </c>
      <c r="E79" s="4">
        <v>2757</v>
      </c>
      <c r="F79" s="4">
        <v>1063</v>
      </c>
      <c r="G79" s="4">
        <v>867</v>
      </c>
      <c r="H79" s="4">
        <v>8786</v>
      </c>
      <c r="I79" s="4">
        <v>646</v>
      </c>
      <c r="J79" s="40">
        <v>505</v>
      </c>
      <c r="K79" s="157">
        <f t="shared" si="2"/>
        <v>5.1487048289094979</v>
      </c>
      <c r="L79" s="157">
        <f t="shared" si="1"/>
        <v>1.3175567636712504</v>
      </c>
      <c r="M79" s="157">
        <f t="shared" si="1"/>
        <v>17.633514550687561</v>
      </c>
      <c r="N79" s="157">
        <f t="shared" si="1"/>
        <v>6.7988487368084423</v>
      </c>
      <c r="O79" s="157">
        <f t="shared" si="1"/>
        <v>5.5452510393348264</v>
      </c>
      <c r="P79" s="157">
        <f t="shared" si="1"/>
        <v>56.194435561240809</v>
      </c>
      <c r="Q79" s="157">
        <f t="shared" si="1"/>
        <v>4.131755676367125</v>
      </c>
      <c r="R79" s="130">
        <f t="shared" si="1"/>
        <v>3.2299328429804923</v>
      </c>
    </row>
    <row r="80" spans="1:18">
      <c r="A80" s="184" t="s">
        <v>30</v>
      </c>
      <c r="B80" s="1">
        <v>1351</v>
      </c>
      <c r="C80" s="1">
        <v>89</v>
      </c>
      <c r="D80" s="18">
        <v>35</v>
      </c>
      <c r="E80" s="1">
        <v>190</v>
      </c>
      <c r="F80" s="1">
        <v>41</v>
      </c>
      <c r="G80" s="1">
        <v>108</v>
      </c>
      <c r="H80" s="1">
        <v>784</v>
      </c>
      <c r="I80" s="1">
        <v>63</v>
      </c>
      <c r="J80" s="39">
        <v>41</v>
      </c>
      <c r="K80" s="158">
        <f t="shared" si="2"/>
        <v>6.5877128053293861</v>
      </c>
      <c r="L80" s="158">
        <f t="shared" si="1"/>
        <v>2.5906735751295336</v>
      </c>
      <c r="M80" s="158">
        <f t="shared" si="1"/>
        <v>14.063656550703183</v>
      </c>
      <c r="N80" s="158">
        <f t="shared" si="1"/>
        <v>3.0347890451517396</v>
      </c>
      <c r="O80" s="158">
        <f t="shared" si="1"/>
        <v>7.9940784603997033</v>
      </c>
      <c r="P80" s="158">
        <f t="shared" si="1"/>
        <v>58.031088082901547</v>
      </c>
      <c r="Q80" s="158">
        <f t="shared" si="1"/>
        <v>4.6632124352331603</v>
      </c>
      <c r="R80" s="129">
        <f t="shared" si="1"/>
        <v>3.0347890451517396</v>
      </c>
    </row>
    <row r="81" spans="1:18">
      <c r="A81" s="185" t="s">
        <v>31</v>
      </c>
      <c r="B81" s="4">
        <v>262</v>
      </c>
      <c r="C81" s="4">
        <v>10</v>
      </c>
      <c r="D81" s="19">
        <v>7</v>
      </c>
      <c r="E81" s="4">
        <v>34</v>
      </c>
      <c r="F81" s="4">
        <v>4</v>
      </c>
      <c r="G81" s="4">
        <v>12</v>
      </c>
      <c r="H81" s="4">
        <v>185</v>
      </c>
      <c r="I81" s="4">
        <v>5</v>
      </c>
      <c r="J81" s="40">
        <v>5</v>
      </c>
      <c r="K81" s="157">
        <f t="shared" si="2"/>
        <v>3.8167938931297711</v>
      </c>
      <c r="L81" s="157">
        <f t="shared" si="1"/>
        <v>2.6717557251908395</v>
      </c>
      <c r="M81" s="157">
        <f t="shared" si="1"/>
        <v>12.977099236641221</v>
      </c>
      <c r="N81" s="157">
        <f t="shared" si="1"/>
        <v>1.5267175572519083</v>
      </c>
      <c r="O81" s="157">
        <f t="shared" si="1"/>
        <v>4.5801526717557248</v>
      </c>
      <c r="P81" s="157">
        <f t="shared" si="1"/>
        <v>70.610687022900763</v>
      </c>
      <c r="Q81" s="157">
        <f t="shared" si="1"/>
        <v>1.9083969465648856</v>
      </c>
      <c r="R81" s="130">
        <f t="shared" si="1"/>
        <v>1.9083969465648856</v>
      </c>
    </row>
    <row r="82" spans="1:18">
      <c r="A82" s="184" t="s">
        <v>32</v>
      </c>
      <c r="B82" s="1">
        <v>1559</v>
      </c>
      <c r="C82" s="1">
        <v>107</v>
      </c>
      <c r="D82" s="18">
        <v>72</v>
      </c>
      <c r="E82" s="1">
        <v>157</v>
      </c>
      <c r="F82" s="1">
        <v>31</v>
      </c>
      <c r="G82" s="1">
        <v>245</v>
      </c>
      <c r="H82" s="1">
        <v>800</v>
      </c>
      <c r="I82" s="1">
        <v>138</v>
      </c>
      <c r="J82" s="39">
        <v>9</v>
      </c>
      <c r="K82" s="158">
        <f t="shared" si="2"/>
        <v>6.8633739576651696</v>
      </c>
      <c r="L82" s="158">
        <f t="shared" si="1"/>
        <v>4.6183450930083385</v>
      </c>
      <c r="M82" s="158">
        <f t="shared" si="1"/>
        <v>10.070558050032071</v>
      </c>
      <c r="N82" s="158">
        <f t="shared" si="1"/>
        <v>1.9884541372674793</v>
      </c>
      <c r="O82" s="158">
        <f t="shared" si="1"/>
        <v>15.715202052597817</v>
      </c>
      <c r="P82" s="158">
        <f t="shared" si="1"/>
        <v>51.314945477870431</v>
      </c>
      <c r="Q82" s="158">
        <f t="shared" si="1"/>
        <v>8.8518280949326495</v>
      </c>
      <c r="R82" s="129">
        <f t="shared" si="1"/>
        <v>0.57729313662604231</v>
      </c>
    </row>
    <row r="83" spans="1:18">
      <c r="A83" s="185" t="s">
        <v>33</v>
      </c>
      <c r="B83" s="4">
        <v>187</v>
      </c>
      <c r="C83" s="4">
        <v>32</v>
      </c>
      <c r="D83" s="19">
        <v>4</v>
      </c>
      <c r="E83" s="4">
        <v>47</v>
      </c>
      <c r="F83" s="4">
        <v>3</v>
      </c>
      <c r="G83" s="4">
        <v>13</v>
      </c>
      <c r="H83" s="4">
        <v>86</v>
      </c>
      <c r="I83" s="4">
        <v>0</v>
      </c>
      <c r="J83" s="40">
        <v>2</v>
      </c>
      <c r="K83" s="157">
        <f t="shared" si="2"/>
        <v>17.112299465240639</v>
      </c>
      <c r="L83" s="157">
        <f t="shared" si="1"/>
        <v>2.1390374331550799</v>
      </c>
      <c r="M83" s="157">
        <f t="shared" si="1"/>
        <v>25.133689839572192</v>
      </c>
      <c r="N83" s="157">
        <f t="shared" si="1"/>
        <v>1.6042780748663104</v>
      </c>
      <c r="O83" s="157">
        <f t="shared" si="1"/>
        <v>6.9518716577540109</v>
      </c>
      <c r="P83" s="157">
        <f t="shared" si="1"/>
        <v>45.989304812834227</v>
      </c>
      <c r="Q83" s="157">
        <f t="shared" si="1"/>
        <v>0</v>
      </c>
      <c r="R83" s="130">
        <f t="shared" si="1"/>
        <v>1.0695187165775399</v>
      </c>
    </row>
    <row r="84" spans="1:18">
      <c r="A84" s="184" t="s">
        <v>34</v>
      </c>
      <c r="B84" s="1">
        <v>1844</v>
      </c>
      <c r="C84" s="1">
        <v>158</v>
      </c>
      <c r="D84" s="18">
        <v>53</v>
      </c>
      <c r="E84" s="1">
        <v>233</v>
      </c>
      <c r="F84" s="1">
        <v>81</v>
      </c>
      <c r="G84" s="1">
        <v>183</v>
      </c>
      <c r="H84" s="1">
        <v>1041</v>
      </c>
      <c r="I84" s="1">
        <v>77</v>
      </c>
      <c r="J84" s="39">
        <v>18</v>
      </c>
      <c r="K84" s="158">
        <f t="shared" si="2"/>
        <v>8.568329718004339</v>
      </c>
      <c r="L84" s="158">
        <f t="shared" si="1"/>
        <v>2.8741865509761388</v>
      </c>
      <c r="M84" s="158">
        <f t="shared" si="1"/>
        <v>12.635574837310196</v>
      </c>
      <c r="N84" s="158">
        <f t="shared" si="1"/>
        <v>4.3926247288503255</v>
      </c>
      <c r="O84" s="158">
        <f t="shared" si="1"/>
        <v>9.9240780911062902</v>
      </c>
      <c r="P84" s="158">
        <f t="shared" si="1"/>
        <v>56.453362255965288</v>
      </c>
      <c r="Q84" s="158">
        <f t="shared" si="1"/>
        <v>4.1757049891540134</v>
      </c>
      <c r="R84" s="129">
        <f t="shared" si="1"/>
        <v>0.97613882863340562</v>
      </c>
    </row>
    <row r="85" spans="1:18" ht="15" thickBot="1">
      <c r="A85" s="186" t="s">
        <v>35</v>
      </c>
      <c r="B85" s="9">
        <v>262</v>
      </c>
      <c r="C85" s="9">
        <v>14</v>
      </c>
      <c r="D85" s="160">
        <v>0</v>
      </c>
      <c r="E85" s="9">
        <v>47</v>
      </c>
      <c r="F85" s="9">
        <v>16</v>
      </c>
      <c r="G85" s="9">
        <v>2</v>
      </c>
      <c r="H85" s="9">
        <v>151</v>
      </c>
      <c r="I85" s="9">
        <v>26</v>
      </c>
      <c r="J85" s="161">
        <v>6</v>
      </c>
      <c r="K85" s="162">
        <f t="shared" si="2"/>
        <v>5.343511450381679</v>
      </c>
      <c r="L85" s="162">
        <f t="shared" si="1"/>
        <v>0</v>
      </c>
      <c r="M85" s="162">
        <f t="shared" si="1"/>
        <v>17.938931297709924</v>
      </c>
      <c r="N85" s="162">
        <f t="shared" si="1"/>
        <v>6.1068702290076331</v>
      </c>
      <c r="O85" s="162">
        <f t="shared" si="1"/>
        <v>0.76335877862595414</v>
      </c>
      <c r="P85" s="162">
        <f t="shared" si="1"/>
        <v>57.633587786259547</v>
      </c>
      <c r="Q85" s="162">
        <f t="shared" si="1"/>
        <v>9.9236641221374047</v>
      </c>
      <c r="R85" s="132">
        <f t="shared" si="1"/>
        <v>2.2900763358778624</v>
      </c>
    </row>
    <row r="86" spans="1:18">
      <c r="A86" s="187" t="s">
        <v>36</v>
      </c>
      <c r="B86" s="164">
        <v>37873</v>
      </c>
      <c r="C86" s="165">
        <v>2145</v>
      </c>
      <c r="D86" s="166">
        <v>580</v>
      </c>
      <c r="E86" s="165">
        <v>5615</v>
      </c>
      <c r="F86" s="165">
        <v>3127</v>
      </c>
      <c r="G86" s="165">
        <v>2184</v>
      </c>
      <c r="H86" s="165">
        <v>20517</v>
      </c>
      <c r="I86" s="165">
        <v>2964</v>
      </c>
      <c r="J86" s="167">
        <v>741</v>
      </c>
      <c r="K86" s="168">
        <f t="shared" si="2"/>
        <v>5.6636654080743538</v>
      </c>
      <c r="L86" s="168">
        <f t="shared" si="1"/>
        <v>1.5314340031156761</v>
      </c>
      <c r="M86" s="168">
        <f t="shared" si="1"/>
        <v>14.825865392231933</v>
      </c>
      <c r="N86" s="168">
        <f t="shared" si="1"/>
        <v>8.256541599556412</v>
      </c>
      <c r="O86" s="168">
        <f t="shared" si="1"/>
        <v>5.7666411427666144</v>
      </c>
      <c r="P86" s="168">
        <f t="shared" si="1"/>
        <v>54.173157658490211</v>
      </c>
      <c r="Q86" s="168">
        <f t="shared" si="1"/>
        <v>7.826155836611834</v>
      </c>
      <c r="R86" s="169">
        <f t="shared" si="1"/>
        <v>1.9565389591529585</v>
      </c>
    </row>
    <row r="87" spans="1:18">
      <c r="A87" s="188" t="s">
        <v>37</v>
      </c>
      <c r="B87" s="171">
        <v>5150</v>
      </c>
      <c r="C87" s="172">
        <v>291</v>
      </c>
      <c r="D87" s="173">
        <v>359</v>
      </c>
      <c r="E87" s="172">
        <v>555</v>
      </c>
      <c r="F87" s="172">
        <v>610</v>
      </c>
      <c r="G87" s="172">
        <v>832</v>
      </c>
      <c r="H87" s="172">
        <v>2042</v>
      </c>
      <c r="I87" s="172">
        <v>387</v>
      </c>
      <c r="J87" s="174">
        <v>74</v>
      </c>
      <c r="K87" s="175">
        <f t="shared" si="2"/>
        <v>5.650485436893204</v>
      </c>
      <c r="L87" s="175">
        <f t="shared" si="1"/>
        <v>6.9708737864077666</v>
      </c>
      <c r="M87" s="175">
        <f t="shared" si="1"/>
        <v>10.776699029126213</v>
      </c>
      <c r="N87" s="175">
        <f t="shared" si="1"/>
        <v>11.844660194174757</v>
      </c>
      <c r="O87" s="175">
        <f t="shared" si="1"/>
        <v>16.155339805825243</v>
      </c>
      <c r="P87" s="175">
        <f t="shared" si="1"/>
        <v>39.650485436893199</v>
      </c>
      <c r="Q87" s="175">
        <f t="shared" si="1"/>
        <v>7.5145631067961167</v>
      </c>
      <c r="R87" s="176">
        <f t="shared" si="1"/>
        <v>1.4368932038834952</v>
      </c>
    </row>
    <row r="88" spans="1:18" ht="15" customHeight="1" thickBot="1">
      <c r="A88" s="189" t="s">
        <v>38</v>
      </c>
      <c r="B88" s="190">
        <v>43023</v>
      </c>
      <c r="C88" s="191">
        <v>2436</v>
      </c>
      <c r="D88" s="192">
        <v>939</v>
      </c>
      <c r="E88" s="191">
        <v>6170</v>
      </c>
      <c r="F88" s="191">
        <v>3737</v>
      </c>
      <c r="G88" s="191">
        <v>3016</v>
      </c>
      <c r="H88" s="191">
        <v>22559</v>
      </c>
      <c r="I88" s="191">
        <v>3351</v>
      </c>
      <c r="J88" s="193">
        <v>815</v>
      </c>
      <c r="K88" s="194">
        <f t="shared" si="2"/>
        <v>5.6620877205215816</v>
      </c>
      <c r="L88" s="194">
        <f t="shared" si="1"/>
        <v>2.1825535178857822</v>
      </c>
      <c r="M88" s="194">
        <f t="shared" si="1"/>
        <v>14.341166352881018</v>
      </c>
      <c r="N88" s="194">
        <f t="shared" si="1"/>
        <v>8.686051646793576</v>
      </c>
      <c r="O88" s="194">
        <f t="shared" si="1"/>
        <v>7.0102038444552912</v>
      </c>
      <c r="P88" s="194">
        <f t="shared" si="1"/>
        <v>52.434744206587169</v>
      </c>
      <c r="Q88" s="194">
        <f t="shared" si="1"/>
        <v>7.7888571229342451</v>
      </c>
      <c r="R88" s="195">
        <f t="shared" si="1"/>
        <v>1.8943355879413335</v>
      </c>
    </row>
    <row r="89" spans="1:18" ht="14.25" customHeight="1">
      <c r="A89" s="628" t="s">
        <v>143</v>
      </c>
      <c r="B89" s="629"/>
      <c r="C89" s="629"/>
      <c r="D89" s="629"/>
      <c r="E89" s="629"/>
      <c r="F89" s="629"/>
      <c r="G89" s="629"/>
      <c r="H89" s="629"/>
      <c r="I89" s="629"/>
      <c r="J89" s="629"/>
      <c r="K89" s="629"/>
      <c r="L89" s="629"/>
      <c r="M89" s="629"/>
      <c r="N89" s="629"/>
      <c r="O89" s="629"/>
      <c r="P89" s="629"/>
      <c r="Q89" s="629"/>
      <c r="R89" s="630"/>
    </row>
    <row r="90" spans="1:18" ht="52" customHeight="1">
      <c r="A90" s="640" t="s">
        <v>146</v>
      </c>
      <c r="B90" s="640"/>
      <c r="C90" s="640"/>
      <c r="D90" s="640"/>
      <c r="E90" s="640"/>
      <c r="F90" s="640"/>
      <c r="G90" s="640"/>
      <c r="H90" s="640"/>
      <c r="I90" s="640"/>
      <c r="J90" s="640"/>
      <c r="K90" s="640"/>
      <c r="L90" s="640"/>
      <c r="M90" s="640"/>
      <c r="N90" s="640"/>
      <c r="O90" s="640"/>
      <c r="P90" s="640"/>
      <c r="Q90" s="640"/>
      <c r="R90" s="640"/>
    </row>
    <row r="91" spans="1:18" ht="14.5" customHeight="1">
      <c r="A91" s="506" t="s">
        <v>89</v>
      </c>
      <c r="B91" s="647"/>
      <c r="C91" s="647"/>
      <c r="D91" s="647"/>
      <c r="E91" s="647"/>
      <c r="F91" s="647"/>
      <c r="G91" s="647"/>
      <c r="H91" s="647"/>
      <c r="I91" s="647"/>
      <c r="J91" s="647"/>
      <c r="K91" s="647"/>
      <c r="L91" s="647"/>
      <c r="M91" s="647"/>
      <c r="N91" s="647"/>
      <c r="O91" s="647"/>
      <c r="P91" s="647"/>
      <c r="Q91" s="647"/>
      <c r="R91" s="647"/>
    </row>
    <row r="93" spans="1:18" ht="23.5">
      <c r="A93" s="507">
        <v>2020</v>
      </c>
      <c r="B93" s="507"/>
      <c r="C93" s="507"/>
      <c r="D93" s="507"/>
      <c r="E93" s="507"/>
      <c r="F93" s="507"/>
      <c r="G93" s="507"/>
      <c r="H93" s="507"/>
      <c r="I93" s="507"/>
      <c r="J93" s="507"/>
      <c r="K93" s="507"/>
      <c r="L93" s="507"/>
      <c r="M93" s="507"/>
      <c r="N93" s="507"/>
      <c r="O93" s="507"/>
      <c r="P93" s="507"/>
      <c r="Q93" s="507"/>
      <c r="R93" s="507"/>
    </row>
    <row r="95" spans="1:18" ht="14.5" customHeight="1">
      <c r="A95" s="624" t="s">
        <v>168</v>
      </c>
      <c r="B95" s="624"/>
      <c r="C95" s="624"/>
      <c r="D95" s="624"/>
      <c r="E95" s="624"/>
      <c r="F95" s="624"/>
      <c r="G95" s="624"/>
      <c r="H95" s="624"/>
      <c r="I95" s="624"/>
      <c r="J95" s="624"/>
      <c r="K95" s="624"/>
      <c r="L95" s="624"/>
      <c r="M95" s="624"/>
      <c r="N95" s="624"/>
      <c r="O95" s="624"/>
      <c r="P95" s="624"/>
      <c r="Q95" s="624"/>
      <c r="R95" s="624"/>
    </row>
    <row r="96" spans="1:18" ht="15" customHeight="1">
      <c r="A96" s="618" t="s">
        <v>13</v>
      </c>
      <c r="B96" s="611" t="s">
        <v>49</v>
      </c>
      <c r="C96" s="612" t="s">
        <v>15</v>
      </c>
      <c r="D96" s="613"/>
      <c r="E96" s="613"/>
      <c r="F96" s="613"/>
      <c r="G96" s="613"/>
      <c r="H96" s="613"/>
      <c r="I96" s="613"/>
      <c r="J96" s="613"/>
      <c r="K96" s="613"/>
      <c r="L96" s="613"/>
      <c r="M96" s="613"/>
      <c r="N96" s="613"/>
      <c r="O96" s="613"/>
      <c r="P96" s="613"/>
      <c r="Q96" s="613"/>
      <c r="R96" s="613"/>
    </row>
    <row r="97" spans="1:23" ht="112.5" customHeight="1">
      <c r="A97" s="618"/>
      <c r="B97" s="611"/>
      <c r="C97" s="32" t="s">
        <v>64</v>
      </c>
      <c r="D97" s="32" t="s">
        <v>65</v>
      </c>
      <c r="E97" s="32" t="s">
        <v>66</v>
      </c>
      <c r="F97" s="32" t="s">
        <v>67</v>
      </c>
      <c r="G97" s="32" t="s">
        <v>68</v>
      </c>
      <c r="H97" s="32" t="s">
        <v>69</v>
      </c>
      <c r="I97" s="32" t="s">
        <v>70</v>
      </c>
      <c r="J97" s="469" t="s">
        <v>71</v>
      </c>
      <c r="K97" s="32" t="s">
        <v>64</v>
      </c>
      <c r="L97" s="32" t="s">
        <v>65</v>
      </c>
      <c r="M97" s="32" t="s">
        <v>66</v>
      </c>
      <c r="N97" s="32" t="s">
        <v>67</v>
      </c>
      <c r="O97" s="32" t="s">
        <v>68</v>
      </c>
      <c r="P97" s="32" t="s">
        <v>69</v>
      </c>
      <c r="Q97" s="32" t="s">
        <v>70</v>
      </c>
      <c r="R97" s="75" t="s">
        <v>71</v>
      </c>
    </row>
    <row r="98" spans="1:23" ht="15" customHeight="1" thickBot="1">
      <c r="A98" s="619"/>
      <c r="B98" s="620" t="s">
        <v>2</v>
      </c>
      <c r="C98" s="621"/>
      <c r="D98" s="621"/>
      <c r="E98" s="621"/>
      <c r="F98" s="621"/>
      <c r="G98" s="621"/>
      <c r="H98" s="621"/>
      <c r="I98" s="621"/>
      <c r="J98" s="622"/>
      <c r="K98" s="623" t="s">
        <v>19</v>
      </c>
      <c r="L98" s="621"/>
      <c r="M98" s="621"/>
      <c r="N98" s="621"/>
      <c r="O98" s="621"/>
      <c r="P98" s="621"/>
      <c r="Q98" s="621"/>
      <c r="R98" s="621"/>
    </row>
    <row r="99" spans="1:23" ht="14.25" customHeight="1">
      <c r="A99" s="184" t="s">
        <v>20</v>
      </c>
      <c r="B99" s="153">
        <v>6512</v>
      </c>
      <c r="C99" s="153">
        <v>3</v>
      </c>
      <c r="D99" s="154">
        <v>10</v>
      </c>
      <c r="E99" s="153">
        <v>726</v>
      </c>
      <c r="F99" s="153">
        <v>1006</v>
      </c>
      <c r="G99" s="153">
        <v>71</v>
      </c>
      <c r="H99" s="153">
        <v>3442</v>
      </c>
      <c r="I99" s="153">
        <v>1245</v>
      </c>
      <c r="J99" s="39">
        <v>9</v>
      </c>
      <c r="K99" s="155">
        <f t="shared" ref="K99:K117" si="3">C99/$B99*100</f>
        <v>4.6068796068796068E-2</v>
      </c>
      <c r="L99" s="155">
        <f t="shared" ref="L99:L117" si="4">D99/$B99*100</f>
        <v>0.15356265356265356</v>
      </c>
      <c r="M99" s="155">
        <f t="shared" ref="M99:M117" si="5">E99/$B99*100</f>
        <v>11.148648648648649</v>
      </c>
      <c r="N99" s="155">
        <f t="shared" ref="N99:N117" si="6">F99/$B99*100</f>
        <v>15.448402948402947</v>
      </c>
      <c r="O99" s="155">
        <f t="shared" ref="O99:O117" si="7">G99/$B99*100</f>
        <v>1.0902948402948403</v>
      </c>
      <c r="P99" s="155">
        <f t="shared" ref="P99:P117" si="8">H99/$B99*100</f>
        <v>52.856265356265354</v>
      </c>
      <c r="Q99" s="155">
        <f t="shared" ref="Q99:Q117" si="9">I99/$B99*100</f>
        <v>19.11855036855037</v>
      </c>
      <c r="R99" s="129">
        <f t="shared" ref="R99:R117" si="10">J99/$B99*100</f>
        <v>0.1382063882063882</v>
      </c>
    </row>
    <row r="100" spans="1:23" ht="14.25" customHeight="1">
      <c r="A100" s="185" t="s">
        <v>21</v>
      </c>
      <c r="B100" s="4">
        <v>3425</v>
      </c>
      <c r="C100" s="4">
        <v>423</v>
      </c>
      <c r="D100" s="19">
        <v>28</v>
      </c>
      <c r="E100" s="4">
        <v>392</v>
      </c>
      <c r="F100" s="4">
        <v>453</v>
      </c>
      <c r="G100" s="4">
        <v>97</v>
      </c>
      <c r="H100" s="4">
        <v>1219</v>
      </c>
      <c r="I100" s="4">
        <v>778</v>
      </c>
      <c r="J100" s="40">
        <v>35</v>
      </c>
      <c r="K100" s="157">
        <f t="shared" si="3"/>
        <v>12.350364963503651</v>
      </c>
      <c r="L100" s="157">
        <f t="shared" si="4"/>
        <v>0.81751824817518259</v>
      </c>
      <c r="M100" s="157">
        <f t="shared" si="5"/>
        <v>11.445255474452555</v>
      </c>
      <c r="N100" s="157">
        <f t="shared" si="6"/>
        <v>13.226277372262773</v>
      </c>
      <c r="O100" s="157">
        <f t="shared" si="7"/>
        <v>2.832116788321168</v>
      </c>
      <c r="P100" s="157">
        <f t="shared" si="8"/>
        <v>35.591240875912412</v>
      </c>
      <c r="Q100" s="157">
        <f t="shared" si="9"/>
        <v>22.715328467153284</v>
      </c>
      <c r="R100" s="130">
        <f t="shared" si="10"/>
        <v>1.0218978102189782</v>
      </c>
    </row>
    <row r="101" spans="1:23">
      <c r="A101" s="184" t="s">
        <v>22</v>
      </c>
      <c r="B101" s="1">
        <v>1601</v>
      </c>
      <c r="C101" s="1">
        <v>20</v>
      </c>
      <c r="D101" s="18">
        <v>238</v>
      </c>
      <c r="E101" s="1">
        <v>39</v>
      </c>
      <c r="F101" s="1">
        <v>419</v>
      </c>
      <c r="G101" s="1">
        <v>431</v>
      </c>
      <c r="H101" s="1">
        <v>144</v>
      </c>
      <c r="I101" s="1">
        <v>276</v>
      </c>
      <c r="J101" s="39">
        <v>34</v>
      </c>
      <c r="K101" s="158">
        <f t="shared" si="3"/>
        <v>1.2492192379762648</v>
      </c>
      <c r="L101" s="158">
        <f t="shared" si="4"/>
        <v>14.865708931917551</v>
      </c>
      <c r="M101" s="158">
        <f t="shared" si="5"/>
        <v>2.4359775140537163</v>
      </c>
      <c r="N101" s="158">
        <f t="shared" si="6"/>
        <v>26.17114303560275</v>
      </c>
      <c r="O101" s="158">
        <f t="shared" si="7"/>
        <v>26.92067457838851</v>
      </c>
      <c r="P101" s="158">
        <f t="shared" si="8"/>
        <v>8.9943785134291065</v>
      </c>
      <c r="Q101" s="158">
        <f t="shared" si="9"/>
        <v>17.239225484072453</v>
      </c>
      <c r="R101" s="129">
        <f t="shared" si="10"/>
        <v>2.1236727045596502</v>
      </c>
    </row>
    <row r="102" spans="1:23">
      <c r="A102" s="185" t="s">
        <v>23</v>
      </c>
      <c r="B102" s="4">
        <v>991</v>
      </c>
      <c r="C102" s="4">
        <v>1</v>
      </c>
      <c r="D102" s="19">
        <v>25</v>
      </c>
      <c r="E102" s="4">
        <v>168</v>
      </c>
      <c r="F102" s="4">
        <v>176</v>
      </c>
      <c r="G102" s="4">
        <v>55</v>
      </c>
      <c r="H102" s="4">
        <v>493</v>
      </c>
      <c r="I102" s="4">
        <v>62</v>
      </c>
      <c r="J102" s="40">
        <v>11</v>
      </c>
      <c r="K102" s="157">
        <f t="shared" si="3"/>
        <v>0.10090817356205853</v>
      </c>
      <c r="L102" s="157">
        <f t="shared" si="4"/>
        <v>2.5227043390514634</v>
      </c>
      <c r="M102" s="157">
        <f t="shared" si="5"/>
        <v>16.952573158425832</v>
      </c>
      <c r="N102" s="157">
        <f t="shared" si="6"/>
        <v>17.759838546922303</v>
      </c>
      <c r="O102" s="157">
        <f t="shared" si="7"/>
        <v>5.5499495459132184</v>
      </c>
      <c r="P102" s="157">
        <f t="shared" si="8"/>
        <v>49.747729566094854</v>
      </c>
      <c r="Q102" s="157">
        <f t="shared" si="9"/>
        <v>6.2563067608476279</v>
      </c>
      <c r="R102" s="130">
        <f t="shared" si="10"/>
        <v>1.109989909182644</v>
      </c>
    </row>
    <row r="103" spans="1:23">
      <c r="A103" s="184" t="s">
        <v>24</v>
      </c>
      <c r="B103" s="1">
        <v>264</v>
      </c>
      <c r="C103" s="1">
        <v>1</v>
      </c>
      <c r="D103" s="18">
        <v>22</v>
      </c>
      <c r="E103" s="1">
        <v>28</v>
      </c>
      <c r="F103" s="1">
        <v>34</v>
      </c>
      <c r="G103" s="1">
        <v>70</v>
      </c>
      <c r="H103" s="1">
        <v>107</v>
      </c>
      <c r="I103" s="1">
        <v>2</v>
      </c>
      <c r="J103" s="39">
        <v>0</v>
      </c>
      <c r="K103" s="158">
        <f t="shared" si="3"/>
        <v>0.37878787878787878</v>
      </c>
      <c r="L103" s="158">
        <f t="shared" si="4"/>
        <v>8.3333333333333321</v>
      </c>
      <c r="M103" s="158">
        <f t="shared" si="5"/>
        <v>10.606060606060606</v>
      </c>
      <c r="N103" s="158">
        <f t="shared" si="6"/>
        <v>12.878787878787879</v>
      </c>
      <c r="O103" s="158">
        <f t="shared" si="7"/>
        <v>26.515151515151516</v>
      </c>
      <c r="P103" s="158">
        <f t="shared" si="8"/>
        <v>40.530303030303031</v>
      </c>
      <c r="Q103" s="158">
        <f t="shared" si="9"/>
        <v>0.75757575757575757</v>
      </c>
      <c r="R103" s="129">
        <f t="shared" si="10"/>
        <v>0</v>
      </c>
    </row>
    <row r="104" spans="1:23">
      <c r="A104" s="185" t="s">
        <v>25</v>
      </c>
      <c r="B104" s="4">
        <v>847</v>
      </c>
      <c r="C104" s="4">
        <v>2</v>
      </c>
      <c r="D104" s="19">
        <v>8</v>
      </c>
      <c r="E104" s="4">
        <v>63</v>
      </c>
      <c r="F104" s="4">
        <v>256</v>
      </c>
      <c r="G104" s="4">
        <v>20</v>
      </c>
      <c r="H104" s="4">
        <v>336</v>
      </c>
      <c r="I104" s="4">
        <v>154</v>
      </c>
      <c r="J104" s="40">
        <v>8</v>
      </c>
      <c r="K104" s="157">
        <f t="shared" si="3"/>
        <v>0.23612750885478156</v>
      </c>
      <c r="L104" s="157">
        <f t="shared" si="4"/>
        <v>0.94451003541912626</v>
      </c>
      <c r="M104" s="157">
        <f t="shared" si="5"/>
        <v>7.4380165289256199</v>
      </c>
      <c r="N104" s="157">
        <f t="shared" si="6"/>
        <v>30.22432113341204</v>
      </c>
      <c r="O104" s="157">
        <f t="shared" si="7"/>
        <v>2.3612750885478158</v>
      </c>
      <c r="P104" s="157">
        <f t="shared" si="8"/>
        <v>39.669421487603309</v>
      </c>
      <c r="Q104" s="157">
        <f t="shared" si="9"/>
        <v>18.181818181818183</v>
      </c>
      <c r="R104" s="130">
        <f t="shared" si="10"/>
        <v>0.94451003541912626</v>
      </c>
    </row>
    <row r="105" spans="1:23">
      <c r="A105" s="184" t="s">
        <v>26</v>
      </c>
      <c r="B105" s="1">
        <v>2870</v>
      </c>
      <c r="C105" s="1">
        <v>24</v>
      </c>
      <c r="D105" s="18">
        <v>95</v>
      </c>
      <c r="E105" s="1">
        <v>397</v>
      </c>
      <c r="F105" s="1">
        <v>136</v>
      </c>
      <c r="G105" s="1">
        <v>303</v>
      </c>
      <c r="H105" s="1">
        <v>1609</v>
      </c>
      <c r="I105" s="1">
        <v>284</v>
      </c>
      <c r="J105" s="39">
        <v>22</v>
      </c>
      <c r="K105" s="158">
        <f t="shared" si="3"/>
        <v>0.83623693379790942</v>
      </c>
      <c r="L105" s="158">
        <f t="shared" si="4"/>
        <v>3.3101045296167246</v>
      </c>
      <c r="M105" s="158">
        <f t="shared" si="5"/>
        <v>13.832752613240418</v>
      </c>
      <c r="N105" s="158">
        <f t="shared" si="6"/>
        <v>4.7386759581881535</v>
      </c>
      <c r="O105" s="158">
        <f t="shared" si="7"/>
        <v>10.557491289198605</v>
      </c>
      <c r="P105" s="158">
        <f t="shared" si="8"/>
        <v>56.062717770034844</v>
      </c>
      <c r="Q105" s="158">
        <f t="shared" si="9"/>
        <v>9.89547038327526</v>
      </c>
      <c r="R105" s="129">
        <f t="shared" si="10"/>
        <v>0.76655052264808365</v>
      </c>
      <c r="T105" s="196"/>
      <c r="U105" s="197"/>
      <c r="V105" s="197"/>
      <c r="W105" s="151"/>
    </row>
    <row r="106" spans="1:23">
      <c r="A106" s="185" t="s">
        <v>27</v>
      </c>
      <c r="B106" s="4">
        <v>906</v>
      </c>
      <c r="C106" s="4">
        <v>63</v>
      </c>
      <c r="D106" s="19">
        <v>64</v>
      </c>
      <c r="E106" s="4">
        <v>177</v>
      </c>
      <c r="F106" s="4">
        <v>9</v>
      </c>
      <c r="G106" s="4">
        <v>85</v>
      </c>
      <c r="H106" s="4">
        <v>489</v>
      </c>
      <c r="I106" s="4">
        <v>9</v>
      </c>
      <c r="J106" s="40">
        <v>10</v>
      </c>
      <c r="K106" s="157">
        <f t="shared" si="3"/>
        <v>6.9536423841059598</v>
      </c>
      <c r="L106" s="157">
        <f t="shared" si="4"/>
        <v>7.0640176600441498</v>
      </c>
      <c r="M106" s="157">
        <f t="shared" si="5"/>
        <v>19.536423841059602</v>
      </c>
      <c r="N106" s="157">
        <f t="shared" si="6"/>
        <v>0.99337748344370869</v>
      </c>
      <c r="O106" s="157">
        <f t="shared" si="7"/>
        <v>9.3818984547461355</v>
      </c>
      <c r="P106" s="157">
        <f t="shared" si="8"/>
        <v>53.973509933774835</v>
      </c>
      <c r="Q106" s="157">
        <f t="shared" si="9"/>
        <v>0.99337748344370869</v>
      </c>
      <c r="R106" s="130">
        <f t="shared" si="10"/>
        <v>1.1037527593818985</v>
      </c>
      <c r="T106" s="198"/>
      <c r="U106" s="199"/>
      <c r="V106" s="199"/>
      <c r="W106" s="151"/>
    </row>
    <row r="107" spans="1:23">
      <c r="A107" s="184" t="s">
        <v>28</v>
      </c>
      <c r="B107" s="1">
        <v>6038</v>
      </c>
      <c r="C107" s="1">
        <v>747</v>
      </c>
      <c r="D107" s="18">
        <v>59</v>
      </c>
      <c r="E107" s="1">
        <v>827</v>
      </c>
      <c r="F107" s="1">
        <v>286</v>
      </c>
      <c r="G107" s="1">
        <v>250</v>
      </c>
      <c r="H107" s="1">
        <v>3655</v>
      </c>
      <c r="I107" s="1">
        <v>111</v>
      </c>
      <c r="J107" s="39">
        <v>103</v>
      </c>
      <c r="K107" s="158">
        <f t="shared" si="3"/>
        <v>12.371646240476979</v>
      </c>
      <c r="L107" s="158">
        <f t="shared" si="4"/>
        <v>0.97714474991719114</v>
      </c>
      <c r="M107" s="158">
        <f t="shared" si="5"/>
        <v>13.696588274263</v>
      </c>
      <c r="N107" s="158">
        <f t="shared" si="6"/>
        <v>4.7366677707850284</v>
      </c>
      <c r="O107" s="158">
        <f t="shared" si="7"/>
        <v>4.1404438555813181</v>
      </c>
      <c r="P107" s="158">
        <f t="shared" si="8"/>
        <v>60.53328916859887</v>
      </c>
      <c r="Q107" s="158">
        <f t="shared" si="9"/>
        <v>1.8383570718781055</v>
      </c>
      <c r="R107" s="129">
        <f t="shared" si="10"/>
        <v>1.7058628684995032</v>
      </c>
      <c r="T107" s="199"/>
      <c r="U107" s="33"/>
      <c r="V107" s="33"/>
      <c r="W107" s="151"/>
    </row>
    <row r="108" spans="1:23">
      <c r="A108" s="185" t="s">
        <v>29</v>
      </c>
      <c r="B108" s="4">
        <v>15586</v>
      </c>
      <c r="C108" s="4">
        <v>901</v>
      </c>
      <c r="D108" s="19">
        <v>133</v>
      </c>
      <c r="E108" s="4">
        <v>2751</v>
      </c>
      <c r="F108" s="4">
        <v>1125</v>
      </c>
      <c r="G108" s="4">
        <v>650</v>
      </c>
      <c r="H108" s="4">
        <v>8644</v>
      </c>
      <c r="I108" s="4">
        <v>777</v>
      </c>
      <c r="J108" s="40">
        <v>605</v>
      </c>
      <c r="K108" s="157">
        <f t="shared" si="3"/>
        <v>5.7808289490568461</v>
      </c>
      <c r="L108" s="157">
        <f t="shared" si="4"/>
        <v>0.85332991145900172</v>
      </c>
      <c r="M108" s="157">
        <f t="shared" si="5"/>
        <v>17.650455537020406</v>
      </c>
      <c r="N108" s="157">
        <f t="shared" si="6"/>
        <v>7.2180161683562174</v>
      </c>
      <c r="O108" s="157">
        <f t="shared" si="7"/>
        <v>4.1704093417169252</v>
      </c>
      <c r="P108" s="157">
        <f t="shared" si="8"/>
        <v>55.46002823046323</v>
      </c>
      <c r="Q108" s="157">
        <f t="shared" si="9"/>
        <v>4.9852431669446942</v>
      </c>
      <c r="R108" s="130">
        <f t="shared" si="10"/>
        <v>3.8816886949826768</v>
      </c>
      <c r="T108" s="200"/>
      <c r="U108" s="201"/>
      <c r="V108" s="202"/>
      <c r="W108" s="151"/>
    </row>
    <row r="109" spans="1:23">
      <c r="A109" s="184" t="s">
        <v>30</v>
      </c>
      <c r="B109" s="1">
        <v>1505</v>
      </c>
      <c r="C109" s="1">
        <v>120</v>
      </c>
      <c r="D109" s="18">
        <v>14</v>
      </c>
      <c r="E109" s="1">
        <v>245</v>
      </c>
      <c r="F109" s="1">
        <v>36</v>
      </c>
      <c r="G109" s="1">
        <v>31</v>
      </c>
      <c r="H109" s="1">
        <v>920</v>
      </c>
      <c r="I109" s="1">
        <v>69</v>
      </c>
      <c r="J109" s="39">
        <v>70</v>
      </c>
      <c r="K109" s="158">
        <f t="shared" si="3"/>
        <v>7.9734219269102988</v>
      </c>
      <c r="L109" s="158">
        <f t="shared" si="4"/>
        <v>0.93023255813953487</v>
      </c>
      <c r="M109" s="158">
        <f t="shared" si="5"/>
        <v>16.279069767441861</v>
      </c>
      <c r="N109" s="158">
        <f t="shared" si="6"/>
        <v>2.3920265780730898</v>
      </c>
      <c r="O109" s="158">
        <f t="shared" si="7"/>
        <v>2.0598006644518274</v>
      </c>
      <c r="P109" s="158">
        <f t="shared" si="8"/>
        <v>61.129568106312291</v>
      </c>
      <c r="Q109" s="158">
        <f t="shared" si="9"/>
        <v>4.5847176079734222</v>
      </c>
      <c r="R109" s="129">
        <f t="shared" si="10"/>
        <v>4.6511627906976747</v>
      </c>
      <c r="T109" s="200"/>
      <c r="U109" s="201"/>
      <c r="V109" s="202"/>
      <c r="W109" s="151"/>
    </row>
    <row r="110" spans="1:23">
      <c r="A110" s="185" t="s">
        <v>31</v>
      </c>
      <c r="B110" s="4">
        <v>270</v>
      </c>
      <c r="C110" s="4">
        <v>11</v>
      </c>
      <c r="D110" s="19">
        <v>5</v>
      </c>
      <c r="E110" s="4">
        <v>32</v>
      </c>
      <c r="F110" s="4">
        <v>3</v>
      </c>
      <c r="G110" s="4">
        <v>12</v>
      </c>
      <c r="H110" s="4">
        <v>193</v>
      </c>
      <c r="I110" s="4">
        <v>6</v>
      </c>
      <c r="J110" s="40">
        <v>8</v>
      </c>
      <c r="K110" s="157">
        <f t="shared" si="3"/>
        <v>4.0740740740740744</v>
      </c>
      <c r="L110" s="157">
        <f t="shared" si="4"/>
        <v>1.8518518518518516</v>
      </c>
      <c r="M110" s="157">
        <f t="shared" si="5"/>
        <v>11.851851851851853</v>
      </c>
      <c r="N110" s="157">
        <f t="shared" si="6"/>
        <v>1.1111111111111112</v>
      </c>
      <c r="O110" s="157">
        <f t="shared" si="7"/>
        <v>4.4444444444444446</v>
      </c>
      <c r="P110" s="157">
        <f t="shared" si="8"/>
        <v>71.481481481481481</v>
      </c>
      <c r="Q110" s="157">
        <f t="shared" si="9"/>
        <v>2.2222222222222223</v>
      </c>
      <c r="R110" s="130">
        <f t="shared" si="10"/>
        <v>2.9629629629629632</v>
      </c>
      <c r="T110" s="200"/>
      <c r="U110" s="201"/>
      <c r="V110" s="202"/>
      <c r="W110" s="151"/>
    </row>
    <row r="111" spans="1:23">
      <c r="A111" s="184" t="s">
        <v>32</v>
      </c>
      <c r="B111" s="1">
        <v>1660</v>
      </c>
      <c r="C111" s="1">
        <v>107</v>
      </c>
      <c r="D111" s="18">
        <v>51</v>
      </c>
      <c r="E111" s="1">
        <v>191</v>
      </c>
      <c r="F111" s="1">
        <v>31</v>
      </c>
      <c r="G111" s="1">
        <v>127</v>
      </c>
      <c r="H111" s="1">
        <v>991</v>
      </c>
      <c r="I111" s="1">
        <v>147</v>
      </c>
      <c r="J111" s="39">
        <v>15</v>
      </c>
      <c r="K111" s="158">
        <f t="shared" si="3"/>
        <v>6.4457831325301207</v>
      </c>
      <c r="L111" s="158">
        <f t="shared" si="4"/>
        <v>3.072289156626506</v>
      </c>
      <c r="M111" s="158">
        <f t="shared" si="5"/>
        <v>11.506024096385541</v>
      </c>
      <c r="N111" s="158">
        <f t="shared" si="6"/>
        <v>1.8674698795180724</v>
      </c>
      <c r="O111" s="158">
        <f t="shared" si="7"/>
        <v>7.6506024096385543</v>
      </c>
      <c r="P111" s="158">
        <f t="shared" si="8"/>
        <v>59.698795180722897</v>
      </c>
      <c r="Q111" s="158">
        <f t="shared" si="9"/>
        <v>8.8554216867469879</v>
      </c>
      <c r="R111" s="129">
        <f t="shared" si="10"/>
        <v>0.90361445783132521</v>
      </c>
      <c r="T111" s="200"/>
      <c r="U111" s="201"/>
      <c r="V111" s="202"/>
      <c r="W111" s="151"/>
    </row>
    <row r="112" spans="1:23">
      <c r="A112" s="185" t="s">
        <v>33</v>
      </c>
      <c r="B112" s="4">
        <v>190</v>
      </c>
      <c r="C112" s="4">
        <v>34</v>
      </c>
      <c r="D112" s="19">
        <v>5</v>
      </c>
      <c r="E112" s="4">
        <v>46</v>
      </c>
      <c r="F112" s="4">
        <v>0</v>
      </c>
      <c r="G112" s="4">
        <v>5</v>
      </c>
      <c r="H112" s="4">
        <v>99</v>
      </c>
      <c r="I112" s="4">
        <v>0</v>
      </c>
      <c r="J112" s="40">
        <v>1</v>
      </c>
      <c r="K112" s="157">
        <f t="shared" si="3"/>
        <v>17.894736842105264</v>
      </c>
      <c r="L112" s="157">
        <f t="shared" si="4"/>
        <v>2.6315789473684208</v>
      </c>
      <c r="M112" s="157">
        <f t="shared" si="5"/>
        <v>24.210526315789473</v>
      </c>
      <c r="N112" s="157">
        <f t="shared" si="6"/>
        <v>0</v>
      </c>
      <c r="O112" s="157">
        <f t="shared" si="7"/>
        <v>2.6315789473684208</v>
      </c>
      <c r="P112" s="157">
        <f t="shared" si="8"/>
        <v>52.105263157894733</v>
      </c>
      <c r="Q112" s="157">
        <f t="shared" si="9"/>
        <v>0</v>
      </c>
      <c r="R112" s="130">
        <f t="shared" si="10"/>
        <v>0.52631578947368418</v>
      </c>
      <c r="T112" s="200"/>
      <c r="U112" s="201"/>
      <c r="V112" s="202"/>
      <c r="W112" s="151"/>
    </row>
    <row r="113" spans="1:23">
      <c r="A113" s="184" t="s">
        <v>34</v>
      </c>
      <c r="B113" s="1">
        <v>1837</v>
      </c>
      <c r="C113" s="1">
        <v>106</v>
      </c>
      <c r="D113" s="18">
        <v>19</v>
      </c>
      <c r="E113" s="1">
        <v>276</v>
      </c>
      <c r="F113" s="1">
        <v>103</v>
      </c>
      <c r="G113" s="1">
        <v>69</v>
      </c>
      <c r="H113" s="1">
        <v>1170</v>
      </c>
      <c r="I113" s="1">
        <v>63</v>
      </c>
      <c r="J113" s="39">
        <v>31</v>
      </c>
      <c r="K113" s="158">
        <f t="shared" si="3"/>
        <v>5.7702776265650524</v>
      </c>
      <c r="L113" s="158">
        <f t="shared" si="4"/>
        <v>1.0342950462710943</v>
      </c>
      <c r="M113" s="158">
        <f t="shared" si="5"/>
        <v>15.024496461622212</v>
      </c>
      <c r="N113" s="158">
        <f t="shared" si="6"/>
        <v>5.606967882416984</v>
      </c>
      <c r="O113" s="158">
        <f t="shared" si="7"/>
        <v>3.7561241154055529</v>
      </c>
      <c r="P113" s="158">
        <f t="shared" si="8"/>
        <v>63.690800217746322</v>
      </c>
      <c r="Q113" s="158">
        <f t="shared" si="9"/>
        <v>3.4295046271094178</v>
      </c>
      <c r="R113" s="129">
        <f t="shared" si="10"/>
        <v>1.6875340228633642</v>
      </c>
      <c r="T113" s="200"/>
      <c r="U113" s="201"/>
      <c r="V113" s="202"/>
      <c r="W113" s="151"/>
    </row>
    <row r="114" spans="1:23" ht="15" thickBot="1">
      <c r="A114" s="186" t="s">
        <v>35</v>
      </c>
      <c r="B114" s="9">
        <v>280</v>
      </c>
      <c r="C114" s="9">
        <v>20</v>
      </c>
      <c r="D114" s="160">
        <v>0</v>
      </c>
      <c r="E114" s="9">
        <v>43</v>
      </c>
      <c r="F114" s="9">
        <v>18</v>
      </c>
      <c r="G114" s="9">
        <v>1</v>
      </c>
      <c r="H114" s="9">
        <v>183</v>
      </c>
      <c r="I114" s="9">
        <v>10</v>
      </c>
      <c r="J114" s="161">
        <v>5</v>
      </c>
      <c r="K114" s="162">
        <f t="shared" si="3"/>
        <v>7.1428571428571423</v>
      </c>
      <c r="L114" s="162">
        <f t="shared" si="4"/>
        <v>0</v>
      </c>
      <c r="M114" s="162">
        <f t="shared" si="5"/>
        <v>15.357142857142858</v>
      </c>
      <c r="N114" s="162">
        <f t="shared" si="6"/>
        <v>6.4285714285714279</v>
      </c>
      <c r="O114" s="162">
        <f t="shared" si="7"/>
        <v>0.35714285714285715</v>
      </c>
      <c r="P114" s="162">
        <f t="shared" si="8"/>
        <v>65.357142857142861</v>
      </c>
      <c r="Q114" s="162">
        <f t="shared" si="9"/>
        <v>3.5714285714285712</v>
      </c>
      <c r="R114" s="132">
        <f t="shared" si="10"/>
        <v>1.7857142857142856</v>
      </c>
      <c r="T114" s="200"/>
      <c r="U114" s="201"/>
      <c r="V114" s="202"/>
      <c r="W114" s="151"/>
    </row>
    <row r="115" spans="1:23">
      <c r="A115" s="187" t="s">
        <v>36</v>
      </c>
      <c r="B115" s="164">
        <v>39154</v>
      </c>
      <c r="C115" s="165">
        <v>2338</v>
      </c>
      <c r="D115" s="166">
        <v>393</v>
      </c>
      <c r="E115" s="165">
        <v>5737</v>
      </c>
      <c r="F115" s="165">
        <v>3438</v>
      </c>
      <c r="G115" s="165">
        <v>1573</v>
      </c>
      <c r="H115" s="165">
        <v>21295</v>
      </c>
      <c r="I115" s="165">
        <v>3489</v>
      </c>
      <c r="J115" s="167">
        <v>891</v>
      </c>
      <c r="K115" s="168">
        <f t="shared" si="3"/>
        <v>5.9712928436430506</v>
      </c>
      <c r="L115" s="168">
        <f t="shared" si="4"/>
        <v>1.0037288655054399</v>
      </c>
      <c r="M115" s="168">
        <f t="shared" si="5"/>
        <v>14.652398222403843</v>
      </c>
      <c r="N115" s="168">
        <f t="shared" si="6"/>
        <v>8.7807120600704902</v>
      </c>
      <c r="O115" s="168">
        <f t="shared" si="7"/>
        <v>4.0174694794912398</v>
      </c>
      <c r="P115" s="168">
        <f t="shared" si="8"/>
        <v>54.387802012565764</v>
      </c>
      <c r="Q115" s="168">
        <f t="shared" si="9"/>
        <v>8.9109669510139451</v>
      </c>
      <c r="R115" s="169">
        <f t="shared" si="10"/>
        <v>2.2756295653062266</v>
      </c>
      <c r="T115" s="200"/>
      <c r="U115" s="201"/>
      <c r="V115" s="202"/>
      <c r="W115" s="151"/>
    </row>
    <row r="116" spans="1:23">
      <c r="A116" s="188" t="s">
        <v>37</v>
      </c>
      <c r="B116" s="171">
        <v>5628</v>
      </c>
      <c r="C116" s="172">
        <v>245</v>
      </c>
      <c r="D116" s="173">
        <v>383</v>
      </c>
      <c r="E116" s="172">
        <v>664</v>
      </c>
      <c r="F116" s="172">
        <v>653</v>
      </c>
      <c r="G116" s="172">
        <v>704</v>
      </c>
      <c r="H116" s="172">
        <v>2399</v>
      </c>
      <c r="I116" s="172">
        <v>504</v>
      </c>
      <c r="J116" s="174">
        <v>76</v>
      </c>
      <c r="K116" s="175">
        <f t="shared" si="3"/>
        <v>4.3532338308457712</v>
      </c>
      <c r="L116" s="175">
        <f t="shared" si="4"/>
        <v>6.8052594171997161</v>
      </c>
      <c r="M116" s="175">
        <f t="shared" si="5"/>
        <v>11.798152096659559</v>
      </c>
      <c r="N116" s="175">
        <f t="shared" si="6"/>
        <v>11.602700781805259</v>
      </c>
      <c r="O116" s="175">
        <f t="shared" si="7"/>
        <v>12.508884150675195</v>
      </c>
      <c r="P116" s="175">
        <f t="shared" si="8"/>
        <v>42.626154939587771</v>
      </c>
      <c r="Q116" s="175">
        <f t="shared" si="9"/>
        <v>8.9552238805970141</v>
      </c>
      <c r="R116" s="176">
        <f t="shared" si="10"/>
        <v>1.3503909026297085</v>
      </c>
      <c r="T116" s="200"/>
      <c r="U116" s="201"/>
      <c r="V116" s="202"/>
      <c r="W116" s="151"/>
    </row>
    <row r="117" spans="1:23" ht="15" thickBot="1">
      <c r="A117" s="189" t="s">
        <v>38</v>
      </c>
      <c r="B117" s="190">
        <v>44782</v>
      </c>
      <c r="C117" s="191">
        <v>2583</v>
      </c>
      <c r="D117" s="192">
        <v>776</v>
      </c>
      <c r="E117" s="191">
        <v>6401</v>
      </c>
      <c r="F117" s="191">
        <v>4091</v>
      </c>
      <c r="G117" s="191">
        <v>2277</v>
      </c>
      <c r="H117" s="191">
        <v>23694</v>
      </c>
      <c r="I117" s="191">
        <v>3993</v>
      </c>
      <c r="J117" s="193">
        <v>967</v>
      </c>
      <c r="K117" s="194">
        <f t="shared" si="3"/>
        <v>5.7679424768880354</v>
      </c>
      <c r="L117" s="194">
        <f t="shared" si="4"/>
        <v>1.7328390871332231</v>
      </c>
      <c r="M117" s="194">
        <f t="shared" si="5"/>
        <v>14.293689428788353</v>
      </c>
      <c r="N117" s="194">
        <f t="shared" si="6"/>
        <v>9.1353668884819808</v>
      </c>
      <c r="O117" s="194">
        <f t="shared" si="7"/>
        <v>5.084632218301997</v>
      </c>
      <c r="P117" s="194">
        <f t="shared" si="8"/>
        <v>52.909651199142516</v>
      </c>
      <c r="Q117" s="194">
        <f t="shared" si="9"/>
        <v>8.916528962529588</v>
      </c>
      <c r="R117" s="195">
        <f t="shared" si="10"/>
        <v>2.159349738734313</v>
      </c>
      <c r="T117" s="203"/>
      <c r="U117" s="197"/>
      <c r="V117" s="197"/>
      <c r="W117" s="151"/>
    </row>
    <row r="118" spans="1:23">
      <c r="A118" s="628" t="s">
        <v>143</v>
      </c>
      <c r="B118" s="629"/>
      <c r="C118" s="629"/>
      <c r="D118" s="629"/>
      <c r="E118" s="629"/>
      <c r="F118" s="629"/>
      <c r="G118" s="629"/>
      <c r="H118" s="629"/>
      <c r="I118" s="629"/>
      <c r="J118" s="629"/>
      <c r="K118" s="629"/>
      <c r="L118" s="629"/>
      <c r="M118" s="629"/>
      <c r="N118" s="629"/>
      <c r="O118" s="629"/>
      <c r="P118" s="629"/>
      <c r="Q118" s="629"/>
      <c r="R118" s="630"/>
      <c r="T118" s="203"/>
      <c r="U118" s="196"/>
      <c r="V118" s="196"/>
      <c r="W118" s="151"/>
    </row>
    <row r="119" spans="1:23" ht="36.4" customHeight="1">
      <c r="A119" s="640" t="s">
        <v>146</v>
      </c>
      <c r="B119" s="640"/>
      <c r="C119" s="640"/>
      <c r="D119" s="640"/>
      <c r="E119" s="640"/>
      <c r="F119" s="640"/>
      <c r="G119" s="640"/>
      <c r="H119" s="640"/>
      <c r="I119" s="640"/>
      <c r="J119" s="640"/>
      <c r="K119" s="640"/>
      <c r="L119" s="640"/>
      <c r="M119" s="640"/>
      <c r="N119" s="640"/>
      <c r="O119" s="640"/>
      <c r="P119" s="640"/>
      <c r="Q119" s="640"/>
      <c r="R119" s="640"/>
      <c r="T119" s="151"/>
      <c r="U119" s="151"/>
      <c r="V119" s="151"/>
      <c r="W119" s="151"/>
    </row>
    <row r="120" spans="1:23" ht="16" customHeight="1">
      <c r="A120" s="627" t="s">
        <v>87</v>
      </c>
      <c r="B120" s="627"/>
      <c r="C120" s="627"/>
      <c r="D120" s="627"/>
      <c r="E120" s="627"/>
      <c r="F120" s="627"/>
      <c r="G120" s="627"/>
      <c r="H120" s="627"/>
      <c r="I120" s="627"/>
      <c r="J120" s="627"/>
      <c r="K120" s="627"/>
      <c r="L120" s="627"/>
      <c r="M120" s="627"/>
      <c r="N120" s="627"/>
      <c r="O120" s="627"/>
      <c r="P120" s="627"/>
      <c r="Q120" s="627"/>
      <c r="R120" s="627"/>
      <c r="T120" s="151"/>
      <c r="U120" s="151"/>
      <c r="V120" s="151"/>
      <c r="W120" s="151"/>
    </row>
    <row r="122" spans="1:23" ht="23.5">
      <c r="A122" s="507">
        <v>2019</v>
      </c>
      <c r="B122" s="507"/>
      <c r="C122" s="507"/>
      <c r="D122" s="507"/>
      <c r="E122" s="507"/>
      <c r="F122" s="507"/>
      <c r="G122" s="507"/>
      <c r="H122" s="507"/>
      <c r="I122" s="507"/>
      <c r="J122" s="507"/>
      <c r="K122" s="507"/>
      <c r="L122" s="507"/>
      <c r="M122" s="507"/>
      <c r="N122" s="507"/>
      <c r="O122" s="507"/>
      <c r="P122" s="507"/>
      <c r="Q122" s="507"/>
      <c r="R122" s="507"/>
    </row>
    <row r="124" spans="1:23" ht="15" customHeight="1">
      <c r="A124" s="624" t="s">
        <v>185</v>
      </c>
      <c r="B124" s="624"/>
      <c r="C124" s="624"/>
      <c r="D124" s="624"/>
      <c r="E124" s="624"/>
      <c r="F124" s="624"/>
      <c r="G124" s="624"/>
      <c r="H124" s="624"/>
      <c r="I124" s="624"/>
      <c r="J124" s="624"/>
      <c r="K124" s="624"/>
      <c r="L124" s="624"/>
      <c r="M124" s="624"/>
      <c r="N124" s="624"/>
      <c r="O124" s="624"/>
      <c r="P124" s="624"/>
      <c r="Q124" s="624"/>
      <c r="R124" s="624"/>
    </row>
    <row r="125" spans="1:23" ht="15" customHeight="1">
      <c r="A125" s="631" t="s">
        <v>13</v>
      </c>
      <c r="B125" s="611" t="s">
        <v>49</v>
      </c>
      <c r="C125" s="612" t="s">
        <v>15</v>
      </c>
      <c r="D125" s="613"/>
      <c r="E125" s="613"/>
      <c r="F125" s="613"/>
      <c r="G125" s="613"/>
      <c r="H125" s="613"/>
      <c r="I125" s="613"/>
      <c r="J125" s="613"/>
      <c r="K125" s="613"/>
      <c r="L125" s="613"/>
      <c r="M125" s="613"/>
      <c r="N125" s="613"/>
      <c r="O125" s="613"/>
      <c r="P125" s="613"/>
      <c r="Q125" s="613"/>
      <c r="R125" s="613"/>
    </row>
    <row r="126" spans="1:23" ht="108.75" customHeight="1">
      <c r="A126" s="631"/>
      <c r="B126" s="611"/>
      <c r="C126" s="32" t="s">
        <v>64</v>
      </c>
      <c r="D126" s="32" t="s">
        <v>65</v>
      </c>
      <c r="E126" s="32" t="s">
        <v>66</v>
      </c>
      <c r="F126" s="32" t="s">
        <v>67</v>
      </c>
      <c r="G126" s="32" t="s">
        <v>68</v>
      </c>
      <c r="H126" s="32" t="s">
        <v>69</v>
      </c>
      <c r="I126" s="32" t="s">
        <v>70</v>
      </c>
      <c r="J126" s="469" t="s">
        <v>71</v>
      </c>
      <c r="K126" s="32" t="s">
        <v>64</v>
      </c>
      <c r="L126" s="32" t="s">
        <v>65</v>
      </c>
      <c r="M126" s="32" t="s">
        <v>66</v>
      </c>
      <c r="N126" s="32" t="s">
        <v>67</v>
      </c>
      <c r="O126" s="32" t="s">
        <v>68</v>
      </c>
      <c r="P126" s="32" t="s">
        <v>69</v>
      </c>
      <c r="Q126" s="32" t="s">
        <v>70</v>
      </c>
      <c r="R126" s="75" t="s">
        <v>71</v>
      </c>
    </row>
    <row r="127" spans="1:23" ht="15" customHeight="1" thickBot="1">
      <c r="A127" s="619"/>
      <c r="B127" s="641" t="s">
        <v>2</v>
      </c>
      <c r="C127" s="621"/>
      <c r="D127" s="621"/>
      <c r="E127" s="621"/>
      <c r="F127" s="621"/>
      <c r="G127" s="621"/>
      <c r="H127" s="621"/>
      <c r="I127" s="621"/>
      <c r="J127" s="642"/>
      <c r="K127" s="620" t="s">
        <v>19</v>
      </c>
      <c r="L127" s="621"/>
      <c r="M127" s="621"/>
      <c r="N127" s="621"/>
      <c r="O127" s="621"/>
      <c r="P127" s="621"/>
      <c r="Q127" s="621"/>
      <c r="R127" s="621"/>
    </row>
    <row r="128" spans="1:23" ht="14.25" customHeight="1">
      <c r="A128" s="152" t="s">
        <v>20</v>
      </c>
      <c r="B128" s="153">
        <v>6562</v>
      </c>
      <c r="C128" s="153">
        <v>2</v>
      </c>
      <c r="D128" s="153">
        <v>15</v>
      </c>
      <c r="E128" s="153">
        <v>755</v>
      </c>
      <c r="F128" s="153">
        <v>997</v>
      </c>
      <c r="G128" s="153">
        <v>96</v>
      </c>
      <c r="H128" s="1">
        <v>3416</v>
      </c>
      <c r="I128" s="153">
        <v>1267</v>
      </c>
      <c r="J128" s="39">
        <v>14</v>
      </c>
      <c r="K128" s="155">
        <v>3.0478512648582746E-2</v>
      </c>
      <c r="L128" s="155">
        <v>0.22858884486437062</v>
      </c>
      <c r="M128" s="155">
        <v>11.505638524839988</v>
      </c>
      <c r="N128" s="155">
        <v>15.193538555318501</v>
      </c>
      <c r="O128" s="155">
        <v>1.4629686071319721</v>
      </c>
      <c r="P128" s="155">
        <v>52.057299603779342</v>
      </c>
      <c r="Q128" s="155">
        <v>19.308137762877173</v>
      </c>
      <c r="R128" s="129">
        <v>0.21334958854007927</v>
      </c>
      <c r="S128" s="204"/>
    </row>
    <row r="129" spans="1:19">
      <c r="A129" s="156" t="s">
        <v>21</v>
      </c>
      <c r="B129" s="4">
        <v>3409</v>
      </c>
      <c r="C129" s="4">
        <v>403</v>
      </c>
      <c r="D129" s="4">
        <v>38</v>
      </c>
      <c r="E129" s="4">
        <v>399</v>
      </c>
      <c r="F129" s="4">
        <v>427</v>
      </c>
      <c r="G129" s="4">
        <v>105</v>
      </c>
      <c r="H129" s="4">
        <v>1196</v>
      </c>
      <c r="I129" s="4">
        <v>800</v>
      </c>
      <c r="J129" s="40">
        <v>41</v>
      </c>
      <c r="K129" s="157">
        <v>11.821648577295395</v>
      </c>
      <c r="L129" s="157">
        <v>1.1146963919037842</v>
      </c>
      <c r="M129" s="157">
        <v>11.704312114989733</v>
      </c>
      <c r="N129" s="157">
        <v>12.525667351129362</v>
      </c>
      <c r="O129" s="157">
        <v>3.0800821355236137</v>
      </c>
      <c r="P129" s="157">
        <v>35.083602229392788</v>
      </c>
      <c r="Q129" s="157">
        <v>23.467292461132296</v>
      </c>
      <c r="R129" s="130">
        <v>1.2026987386330301</v>
      </c>
      <c r="S129" s="204"/>
    </row>
    <row r="130" spans="1:19">
      <c r="A130" s="152" t="s">
        <v>22</v>
      </c>
      <c r="B130" s="1">
        <v>1655</v>
      </c>
      <c r="C130" s="1">
        <v>10</v>
      </c>
      <c r="D130" s="1">
        <v>242</v>
      </c>
      <c r="E130" s="1">
        <v>50</v>
      </c>
      <c r="F130" s="1">
        <v>431</v>
      </c>
      <c r="G130" s="1">
        <v>444</v>
      </c>
      <c r="H130" s="1">
        <v>144</v>
      </c>
      <c r="I130" s="1">
        <v>300</v>
      </c>
      <c r="J130" s="39">
        <v>34</v>
      </c>
      <c r="K130" s="158">
        <v>0.60422960725075525</v>
      </c>
      <c r="L130" s="158">
        <v>14.622356495468278</v>
      </c>
      <c r="M130" s="158">
        <v>3.0211480362537766</v>
      </c>
      <c r="N130" s="158">
        <v>26.042296072507554</v>
      </c>
      <c r="O130" s="158">
        <v>26.827794561933533</v>
      </c>
      <c r="P130" s="158">
        <v>8.7009063444108765</v>
      </c>
      <c r="Q130" s="158">
        <v>18.126888217522659</v>
      </c>
      <c r="R130" s="129">
        <v>2.0543806646525682</v>
      </c>
      <c r="S130" s="204"/>
    </row>
    <row r="131" spans="1:19">
      <c r="A131" s="156" t="s">
        <v>23</v>
      </c>
      <c r="B131" s="4">
        <v>1014</v>
      </c>
      <c r="C131" s="4">
        <v>19</v>
      </c>
      <c r="D131" s="4">
        <v>33</v>
      </c>
      <c r="E131" s="4">
        <v>174</v>
      </c>
      <c r="F131" s="4">
        <v>158</v>
      </c>
      <c r="G131" s="4">
        <v>41</v>
      </c>
      <c r="H131" s="4">
        <v>519</v>
      </c>
      <c r="I131" s="4">
        <v>54</v>
      </c>
      <c r="J131" s="40">
        <v>16</v>
      </c>
      <c r="K131" s="157">
        <v>1.8737672583826428</v>
      </c>
      <c r="L131" s="157">
        <v>3.2544378698224854</v>
      </c>
      <c r="M131" s="157">
        <v>17.159763313609467</v>
      </c>
      <c r="N131" s="157">
        <v>15.581854043392504</v>
      </c>
      <c r="O131" s="157">
        <v>4.0433925049309662</v>
      </c>
      <c r="P131" s="157">
        <v>51.183431952662716</v>
      </c>
      <c r="Q131" s="157">
        <v>5.3254437869822491</v>
      </c>
      <c r="R131" s="130">
        <v>1.5779092702169626</v>
      </c>
      <c r="S131" s="204"/>
    </row>
    <row r="132" spans="1:19">
      <c r="A132" s="152" t="s">
        <v>24</v>
      </c>
      <c r="B132" s="1">
        <v>278</v>
      </c>
      <c r="C132" s="1">
        <v>9</v>
      </c>
      <c r="D132" s="1">
        <v>32</v>
      </c>
      <c r="E132" s="1">
        <v>40</v>
      </c>
      <c r="F132" s="1">
        <v>7</v>
      </c>
      <c r="G132" s="1">
        <v>75</v>
      </c>
      <c r="H132" s="1">
        <v>102</v>
      </c>
      <c r="I132" s="1">
        <v>7</v>
      </c>
      <c r="J132" s="39">
        <v>6</v>
      </c>
      <c r="K132" s="158">
        <v>3.2374100719424459</v>
      </c>
      <c r="L132" s="158">
        <v>11.510791366906476</v>
      </c>
      <c r="M132" s="158">
        <v>14.388489208633093</v>
      </c>
      <c r="N132" s="158">
        <v>2.5179856115107913</v>
      </c>
      <c r="O132" s="158">
        <v>26.978417266187048</v>
      </c>
      <c r="P132" s="158">
        <v>36.690647482014391</v>
      </c>
      <c r="Q132" s="158">
        <v>2.5179856115107913</v>
      </c>
      <c r="R132" s="129">
        <v>2.1582733812949639</v>
      </c>
      <c r="S132" s="204"/>
    </row>
    <row r="133" spans="1:19">
      <c r="A133" s="156" t="s">
        <v>25</v>
      </c>
      <c r="B133" s="4">
        <v>875</v>
      </c>
      <c r="C133" s="4">
        <v>0</v>
      </c>
      <c r="D133" s="4">
        <v>8</v>
      </c>
      <c r="E133" s="4">
        <v>65</v>
      </c>
      <c r="F133" s="4">
        <v>262</v>
      </c>
      <c r="G133" s="4">
        <v>19</v>
      </c>
      <c r="H133" s="4">
        <v>340</v>
      </c>
      <c r="I133" s="4">
        <v>171</v>
      </c>
      <c r="J133" s="40">
        <v>10</v>
      </c>
      <c r="K133" s="157">
        <v>0</v>
      </c>
      <c r="L133" s="157">
        <v>0.91428571428571437</v>
      </c>
      <c r="M133" s="157">
        <v>7.4285714285714288</v>
      </c>
      <c r="N133" s="157">
        <v>29.942857142857143</v>
      </c>
      <c r="O133" s="157">
        <v>2.1714285714285713</v>
      </c>
      <c r="P133" s="157">
        <v>38.857142857142854</v>
      </c>
      <c r="Q133" s="157">
        <v>19.542857142857141</v>
      </c>
      <c r="R133" s="130">
        <v>1.1428571428571428</v>
      </c>
      <c r="S133" s="204"/>
    </row>
    <row r="134" spans="1:19">
      <c r="A134" s="152" t="s">
        <v>26</v>
      </c>
      <c r="B134" s="1">
        <v>2874</v>
      </c>
      <c r="C134" s="1">
        <v>33</v>
      </c>
      <c r="D134" s="1">
        <v>87</v>
      </c>
      <c r="E134" s="1">
        <v>381</v>
      </c>
      <c r="F134" s="1">
        <v>134</v>
      </c>
      <c r="G134" s="1">
        <v>398</v>
      </c>
      <c r="H134" s="1">
        <v>1467</v>
      </c>
      <c r="I134" s="1">
        <v>325</v>
      </c>
      <c r="J134" s="39">
        <v>49</v>
      </c>
      <c r="K134" s="158">
        <v>1.1482254697286012</v>
      </c>
      <c r="L134" s="158">
        <v>3.0271398747390399</v>
      </c>
      <c r="M134" s="158">
        <v>13.256784968684759</v>
      </c>
      <c r="N134" s="158">
        <v>4.6624913013221994</v>
      </c>
      <c r="O134" s="158">
        <v>13.848295059151008</v>
      </c>
      <c r="P134" s="158">
        <v>51.043841336116913</v>
      </c>
      <c r="Q134" s="158">
        <v>11.308281141266527</v>
      </c>
      <c r="R134" s="129">
        <v>1.7049408489909534</v>
      </c>
      <c r="S134" s="204"/>
    </row>
    <row r="135" spans="1:19">
      <c r="A135" s="156" t="s">
        <v>27</v>
      </c>
      <c r="B135" s="4">
        <v>990</v>
      </c>
      <c r="C135" s="4">
        <v>104</v>
      </c>
      <c r="D135" s="4">
        <v>54</v>
      </c>
      <c r="E135" s="4">
        <v>171</v>
      </c>
      <c r="F135" s="4">
        <v>6</v>
      </c>
      <c r="G135" s="4">
        <v>29</v>
      </c>
      <c r="H135" s="4">
        <v>607</v>
      </c>
      <c r="I135" s="4">
        <v>12</v>
      </c>
      <c r="J135" s="40">
        <v>7</v>
      </c>
      <c r="K135" s="157">
        <v>10.505050505050505</v>
      </c>
      <c r="L135" s="157">
        <v>5.4545454545454541</v>
      </c>
      <c r="M135" s="157">
        <v>17.272727272727273</v>
      </c>
      <c r="N135" s="157">
        <v>0.60606060606060608</v>
      </c>
      <c r="O135" s="157">
        <v>2.9292929292929295</v>
      </c>
      <c r="P135" s="157">
        <v>61.313131313131308</v>
      </c>
      <c r="Q135" s="157">
        <v>1.2121212121212122</v>
      </c>
      <c r="R135" s="130">
        <v>0.70707070707070707</v>
      </c>
      <c r="S135" s="204"/>
    </row>
    <row r="136" spans="1:19">
      <c r="A136" s="152" t="s">
        <v>28</v>
      </c>
      <c r="B136" s="1">
        <v>6021</v>
      </c>
      <c r="C136" s="1">
        <v>686</v>
      </c>
      <c r="D136" s="1">
        <v>90</v>
      </c>
      <c r="E136" s="1">
        <v>1037</v>
      </c>
      <c r="F136" s="1">
        <v>325</v>
      </c>
      <c r="G136" s="1">
        <v>289</v>
      </c>
      <c r="H136" s="1">
        <v>3310</v>
      </c>
      <c r="I136" s="1">
        <v>146</v>
      </c>
      <c r="J136" s="39">
        <v>138</v>
      </c>
      <c r="K136" s="158">
        <v>11.393456236505564</v>
      </c>
      <c r="L136" s="158">
        <v>1.4947683109118086</v>
      </c>
      <c r="M136" s="158">
        <v>17.223052649061618</v>
      </c>
      <c r="N136" s="158">
        <v>5.3977744560704197</v>
      </c>
      <c r="O136" s="158">
        <v>4.7998671317056969</v>
      </c>
      <c r="P136" s="158">
        <v>54.974256767978744</v>
      </c>
      <c r="Q136" s="158">
        <v>2.4248463710347119</v>
      </c>
      <c r="R136" s="129">
        <v>2.2919780767314402</v>
      </c>
      <c r="S136" s="204"/>
    </row>
    <row r="137" spans="1:19">
      <c r="A137" s="156" t="s">
        <v>29</v>
      </c>
      <c r="B137" s="4">
        <v>15237</v>
      </c>
      <c r="C137" s="4">
        <v>874</v>
      </c>
      <c r="D137" s="4">
        <v>363</v>
      </c>
      <c r="E137" s="4">
        <v>2520</v>
      </c>
      <c r="F137" s="4">
        <v>1062</v>
      </c>
      <c r="G137" s="4">
        <v>821</v>
      </c>
      <c r="H137" s="4">
        <v>8211</v>
      </c>
      <c r="I137" s="4">
        <v>714</v>
      </c>
      <c r="J137" s="40">
        <v>672</v>
      </c>
      <c r="K137" s="157">
        <v>5.7360372776793334</v>
      </c>
      <c r="L137" s="157">
        <v>2.3823587320338646</v>
      </c>
      <c r="M137" s="157">
        <v>16.538688718251624</v>
      </c>
      <c r="N137" s="157">
        <v>6.9698759598346136</v>
      </c>
      <c r="O137" s="157">
        <v>5.3881997768589613</v>
      </c>
      <c r="P137" s="157">
        <v>53.888560740303205</v>
      </c>
      <c r="Q137" s="157">
        <v>4.6859618035046271</v>
      </c>
      <c r="R137" s="130">
        <v>4.4103169915337661</v>
      </c>
      <c r="S137" s="204"/>
    </row>
    <row r="138" spans="1:19">
      <c r="A138" s="152" t="s">
        <v>30</v>
      </c>
      <c r="B138" s="1">
        <v>1535</v>
      </c>
      <c r="C138" s="1">
        <v>106</v>
      </c>
      <c r="D138" s="1">
        <v>21</v>
      </c>
      <c r="E138" s="1">
        <v>251</v>
      </c>
      <c r="F138" s="1">
        <v>39</v>
      </c>
      <c r="G138" s="1">
        <v>50</v>
      </c>
      <c r="H138" s="1">
        <v>900</v>
      </c>
      <c r="I138" s="1">
        <v>88</v>
      </c>
      <c r="J138" s="39">
        <v>80</v>
      </c>
      <c r="K138" s="158">
        <v>6.905537459283388</v>
      </c>
      <c r="L138" s="158">
        <v>1.3680781758957654</v>
      </c>
      <c r="M138" s="158">
        <v>16.351791530944627</v>
      </c>
      <c r="N138" s="158">
        <v>2.5407166123778504</v>
      </c>
      <c r="O138" s="158">
        <v>3.2573289902280131</v>
      </c>
      <c r="P138" s="158">
        <v>58.631921824104239</v>
      </c>
      <c r="Q138" s="158">
        <v>5.7328990228013028</v>
      </c>
      <c r="R138" s="129">
        <v>5.2117263843648214</v>
      </c>
      <c r="S138" s="204"/>
    </row>
    <row r="139" spans="1:19">
      <c r="A139" s="156" t="s">
        <v>31</v>
      </c>
      <c r="B139" s="4">
        <v>247</v>
      </c>
      <c r="C139" s="4">
        <v>12</v>
      </c>
      <c r="D139" s="4">
        <v>3</v>
      </c>
      <c r="E139" s="4">
        <v>17</v>
      </c>
      <c r="F139" s="4">
        <v>16</v>
      </c>
      <c r="G139" s="4">
        <v>10</v>
      </c>
      <c r="H139" s="4">
        <v>84</v>
      </c>
      <c r="I139" s="4">
        <v>99</v>
      </c>
      <c r="J139" s="40">
        <v>6</v>
      </c>
      <c r="K139" s="157">
        <v>4.8582995951417001</v>
      </c>
      <c r="L139" s="157">
        <v>1.214574898785425</v>
      </c>
      <c r="M139" s="157">
        <v>6.8825910931174086</v>
      </c>
      <c r="N139" s="157">
        <v>6.4777327935222671</v>
      </c>
      <c r="O139" s="157">
        <v>4.048582995951417</v>
      </c>
      <c r="P139" s="157">
        <v>34.008097165991899</v>
      </c>
      <c r="Q139" s="157">
        <v>40.08097165991903</v>
      </c>
      <c r="R139" s="130">
        <v>2.42914979757085</v>
      </c>
      <c r="S139" s="204"/>
    </row>
    <row r="140" spans="1:19">
      <c r="A140" s="152" t="s">
        <v>32</v>
      </c>
      <c r="B140" s="1">
        <v>1697</v>
      </c>
      <c r="C140" s="1">
        <v>130</v>
      </c>
      <c r="D140" s="1">
        <v>13</v>
      </c>
      <c r="E140" s="1">
        <v>224</v>
      </c>
      <c r="F140" s="1">
        <v>31</v>
      </c>
      <c r="G140" s="1">
        <v>178</v>
      </c>
      <c r="H140" s="1">
        <v>994</v>
      </c>
      <c r="I140" s="1">
        <v>113</v>
      </c>
      <c r="J140" s="39">
        <v>14</v>
      </c>
      <c r="K140" s="158">
        <v>7.6605774896876841</v>
      </c>
      <c r="L140" s="158">
        <v>0.76605774896876844</v>
      </c>
      <c r="M140" s="158">
        <v>13.199764289923394</v>
      </c>
      <c r="N140" s="158">
        <v>1.8267530936947556</v>
      </c>
      <c r="O140" s="158">
        <v>10.489098408956982</v>
      </c>
      <c r="P140" s="158">
        <v>58.573954036535056</v>
      </c>
      <c r="Q140" s="158">
        <v>6.6588096641131411</v>
      </c>
      <c r="R140" s="129">
        <v>0.82498526812021211</v>
      </c>
      <c r="S140" s="204"/>
    </row>
    <row r="141" spans="1:19">
      <c r="A141" s="156" t="s">
        <v>33</v>
      </c>
      <c r="B141" s="4">
        <v>183</v>
      </c>
      <c r="C141" s="4">
        <v>34</v>
      </c>
      <c r="D141" s="4">
        <v>1</v>
      </c>
      <c r="E141" s="4">
        <v>34</v>
      </c>
      <c r="F141" s="4">
        <v>3</v>
      </c>
      <c r="G141" s="4">
        <v>7</v>
      </c>
      <c r="H141" s="4">
        <v>101</v>
      </c>
      <c r="I141" s="4">
        <v>3</v>
      </c>
      <c r="J141" s="40">
        <v>0</v>
      </c>
      <c r="K141" s="157">
        <v>18.579234972677597</v>
      </c>
      <c r="L141" s="157">
        <v>0.54644808743169404</v>
      </c>
      <c r="M141" s="157">
        <v>18.579234972677597</v>
      </c>
      <c r="N141" s="157">
        <v>1.639344262295082</v>
      </c>
      <c r="O141" s="157">
        <v>3.8251366120218582</v>
      </c>
      <c r="P141" s="157">
        <v>55.191256830601091</v>
      </c>
      <c r="Q141" s="157">
        <v>1.639344262295082</v>
      </c>
      <c r="R141" s="130">
        <v>0</v>
      </c>
      <c r="S141" s="204"/>
    </row>
    <row r="142" spans="1:19">
      <c r="A142" s="152" t="s">
        <v>34</v>
      </c>
      <c r="B142" s="1">
        <v>1840</v>
      </c>
      <c r="C142" s="1">
        <v>111</v>
      </c>
      <c r="D142" s="1">
        <v>18</v>
      </c>
      <c r="E142" s="1">
        <v>305</v>
      </c>
      <c r="F142" s="1">
        <v>100</v>
      </c>
      <c r="G142" s="1">
        <v>34</v>
      </c>
      <c r="H142" s="1">
        <v>1189</v>
      </c>
      <c r="I142" s="1">
        <v>62</v>
      </c>
      <c r="J142" s="39">
        <v>21</v>
      </c>
      <c r="K142" s="158">
        <v>6.0326086956521738</v>
      </c>
      <c r="L142" s="158">
        <v>0.97826086956521752</v>
      </c>
      <c r="M142" s="158">
        <v>16.576086956521738</v>
      </c>
      <c r="N142" s="158">
        <v>5.4347826086956523</v>
      </c>
      <c r="O142" s="158">
        <v>1.8478260869565217</v>
      </c>
      <c r="P142" s="158">
        <v>64.619565217391312</v>
      </c>
      <c r="Q142" s="158">
        <v>3.3695652173913042</v>
      </c>
      <c r="R142" s="129">
        <v>1.1413043478260869</v>
      </c>
      <c r="S142" s="204"/>
    </row>
    <row r="143" spans="1:19">
      <c r="A143" s="159" t="s">
        <v>35</v>
      </c>
      <c r="B143" s="9">
        <v>305</v>
      </c>
      <c r="C143" s="9">
        <v>21</v>
      </c>
      <c r="D143" s="9">
        <v>0</v>
      </c>
      <c r="E143" s="9">
        <v>48</v>
      </c>
      <c r="F143" s="9">
        <v>20</v>
      </c>
      <c r="G143" s="9">
        <v>6</v>
      </c>
      <c r="H143" s="9">
        <v>193</v>
      </c>
      <c r="I143" s="9">
        <v>9</v>
      </c>
      <c r="J143" s="161">
        <v>8</v>
      </c>
      <c r="K143" s="162">
        <v>6.8852459016393448</v>
      </c>
      <c r="L143" s="162">
        <v>0</v>
      </c>
      <c r="M143" s="162">
        <v>15.737704918032788</v>
      </c>
      <c r="N143" s="162">
        <v>6.557377049180328</v>
      </c>
      <c r="O143" s="162">
        <v>1.9672131147540985</v>
      </c>
      <c r="P143" s="162">
        <v>63.278688524590166</v>
      </c>
      <c r="Q143" s="162">
        <v>2.9508196721311477</v>
      </c>
      <c r="R143" s="132">
        <v>2.622950819672131</v>
      </c>
      <c r="S143" s="204"/>
    </row>
    <row r="144" spans="1:19">
      <c r="A144" s="215" t="s">
        <v>36</v>
      </c>
      <c r="B144" s="164">
        <f>SUM(B128:B129,B132,B133,B134,B136,B137,B138,B139,B142)</f>
        <v>38878</v>
      </c>
      <c r="C144" s="165">
        <v>2236</v>
      </c>
      <c r="D144" s="165">
        <v>675</v>
      </c>
      <c r="E144" s="165">
        <v>5770</v>
      </c>
      <c r="F144" s="165">
        <v>3369</v>
      </c>
      <c r="G144" s="165">
        <v>1897</v>
      </c>
      <c r="H144" s="165">
        <v>20215</v>
      </c>
      <c r="I144" s="165">
        <v>3679</v>
      </c>
      <c r="J144" s="167">
        <v>1037</v>
      </c>
      <c r="K144" s="168">
        <v>5.7513246566181389</v>
      </c>
      <c r="L144" s="168">
        <v>1.7362004218323988</v>
      </c>
      <c r="M144" s="168">
        <v>14.841298420700651</v>
      </c>
      <c r="N144" s="168">
        <v>8.6655692165234832</v>
      </c>
      <c r="O144" s="168">
        <v>4.8793662225423118</v>
      </c>
      <c r="P144" s="168">
        <v>51.995987447913983</v>
      </c>
      <c r="Q144" s="168">
        <v>9.4629353361798447</v>
      </c>
      <c r="R144" s="169">
        <v>2.6673182776891813</v>
      </c>
      <c r="S144" s="204"/>
    </row>
    <row r="145" spans="1:19">
      <c r="A145" s="216" t="s">
        <v>37</v>
      </c>
      <c r="B145" s="171">
        <f>SUM(B130,B131,B135,B140,B141,B143)</f>
        <v>5844</v>
      </c>
      <c r="C145" s="172">
        <v>318</v>
      </c>
      <c r="D145" s="172">
        <v>343</v>
      </c>
      <c r="E145" s="172">
        <v>701</v>
      </c>
      <c r="F145" s="172">
        <v>649</v>
      </c>
      <c r="G145" s="172">
        <v>705</v>
      </c>
      <c r="H145" s="172">
        <v>2558</v>
      </c>
      <c r="I145" s="172">
        <v>491</v>
      </c>
      <c r="J145" s="174">
        <v>79</v>
      </c>
      <c r="K145" s="175">
        <v>5.4414784394250511</v>
      </c>
      <c r="L145" s="175">
        <v>5.8692676249144418</v>
      </c>
      <c r="M145" s="175">
        <v>11.99520876112252</v>
      </c>
      <c r="N145" s="175">
        <v>11.105407255304586</v>
      </c>
      <c r="O145" s="175">
        <v>12.06365503080082</v>
      </c>
      <c r="P145" s="175">
        <v>43.771389459274467</v>
      </c>
      <c r="Q145" s="175">
        <v>8.4017796030116365</v>
      </c>
      <c r="R145" s="176">
        <v>1.3518138261464749</v>
      </c>
      <c r="S145" s="204"/>
    </row>
    <row r="146" spans="1:19" ht="15" customHeight="1">
      <c r="A146" s="217" t="s">
        <v>38</v>
      </c>
      <c r="B146" s="178">
        <v>44722</v>
      </c>
      <c r="C146" s="179">
        <v>2554</v>
      </c>
      <c r="D146" s="179">
        <v>1018</v>
      </c>
      <c r="E146" s="179">
        <v>6471</v>
      </c>
      <c r="F146" s="179">
        <v>4018</v>
      </c>
      <c r="G146" s="179">
        <v>2602</v>
      </c>
      <c r="H146" s="179">
        <v>22773</v>
      </c>
      <c r="I146" s="179">
        <v>4170</v>
      </c>
      <c r="J146" s="181">
        <v>1116</v>
      </c>
      <c r="K146" s="182">
        <v>5.7108358302401507</v>
      </c>
      <c r="L146" s="182">
        <v>2.276284602656411</v>
      </c>
      <c r="M146" s="182">
        <v>14.469388667769778</v>
      </c>
      <c r="N146" s="182">
        <v>8.9843924690309027</v>
      </c>
      <c r="O146" s="182">
        <v>5.8181655561021426</v>
      </c>
      <c r="P146" s="182">
        <v>50.921246813648771</v>
      </c>
      <c r="Q146" s="182">
        <v>9.324269934260542</v>
      </c>
      <c r="R146" s="183">
        <v>2.4954161262913108</v>
      </c>
      <c r="S146" s="204"/>
    </row>
    <row r="147" spans="1:19" ht="14.5" customHeight="1">
      <c r="A147" s="643" t="s">
        <v>143</v>
      </c>
      <c r="B147" s="644"/>
      <c r="C147" s="644"/>
      <c r="D147" s="644"/>
      <c r="E147" s="644"/>
      <c r="F147" s="644"/>
      <c r="G147" s="644"/>
      <c r="H147" s="644"/>
      <c r="I147" s="644"/>
      <c r="J147" s="644"/>
      <c r="K147" s="644"/>
      <c r="L147" s="644"/>
      <c r="M147" s="644"/>
      <c r="N147" s="644"/>
      <c r="O147" s="644"/>
      <c r="P147" s="644"/>
      <c r="Q147" s="644"/>
      <c r="R147" s="645"/>
      <c r="S147" s="204"/>
    </row>
    <row r="148" spans="1:19" ht="48" customHeight="1">
      <c r="A148" s="640" t="s">
        <v>146</v>
      </c>
      <c r="B148" s="640"/>
      <c r="C148" s="640"/>
      <c r="D148" s="640"/>
      <c r="E148" s="640"/>
      <c r="F148" s="640"/>
      <c r="G148" s="640"/>
      <c r="H148" s="640"/>
      <c r="I148" s="640"/>
      <c r="J148" s="640"/>
      <c r="K148" s="640"/>
      <c r="L148" s="640"/>
      <c r="M148" s="640"/>
      <c r="N148" s="640"/>
      <c r="O148" s="640"/>
      <c r="P148" s="640"/>
      <c r="Q148" s="640"/>
      <c r="R148" s="640"/>
    </row>
    <row r="149" spans="1:19">
      <c r="A149" s="646" t="s">
        <v>186</v>
      </c>
      <c r="B149" s="646"/>
      <c r="C149" s="646"/>
      <c r="D149" s="646"/>
      <c r="E149" s="646"/>
      <c r="F149" s="646"/>
      <c r="G149" s="646"/>
      <c r="H149" s="646"/>
      <c r="I149" s="646"/>
      <c r="J149" s="646"/>
      <c r="K149" s="646"/>
      <c r="L149" s="646"/>
      <c r="M149" s="646"/>
      <c r="N149" s="646"/>
      <c r="O149" s="646"/>
      <c r="P149" s="646"/>
      <c r="Q149" s="646"/>
      <c r="R149" s="646"/>
    </row>
    <row r="150" spans="1:19" ht="17.25" customHeight="1">
      <c r="A150" s="627" t="s">
        <v>88</v>
      </c>
      <c r="B150" s="627"/>
      <c r="C150" s="627"/>
      <c r="D150" s="627"/>
      <c r="E150" s="627"/>
      <c r="F150" s="627"/>
      <c r="G150" s="627"/>
      <c r="H150" s="627"/>
      <c r="I150" s="627"/>
      <c r="J150" s="627"/>
      <c r="K150" s="627"/>
      <c r="L150" s="627"/>
      <c r="M150" s="627"/>
      <c r="N150" s="627"/>
      <c r="O150" s="627"/>
      <c r="P150" s="627"/>
      <c r="Q150" s="627"/>
      <c r="R150" s="627"/>
    </row>
    <row r="151" spans="1:19" ht="14.25" customHeight="1">
      <c r="A151" s="30"/>
      <c r="B151" s="30"/>
      <c r="C151" s="30"/>
      <c r="D151" s="30"/>
      <c r="E151" s="30"/>
      <c r="F151" s="30"/>
      <c r="G151" s="30"/>
      <c r="H151" s="30"/>
      <c r="I151" s="30"/>
      <c r="J151" s="30"/>
      <c r="K151" s="30"/>
      <c r="L151" s="30"/>
      <c r="M151" s="30"/>
      <c r="N151" s="30"/>
      <c r="O151" s="30"/>
      <c r="P151" s="30"/>
      <c r="Q151" s="30"/>
      <c r="R151" s="30"/>
    </row>
    <row r="152" spans="1:19" ht="23.5">
      <c r="A152" s="507">
        <v>2018</v>
      </c>
      <c r="B152" s="507"/>
      <c r="C152" s="507"/>
      <c r="D152" s="507"/>
      <c r="E152" s="507"/>
      <c r="F152" s="507"/>
      <c r="G152" s="507"/>
      <c r="H152" s="507"/>
      <c r="I152" s="507"/>
      <c r="J152" s="507"/>
      <c r="K152" s="507"/>
      <c r="L152" s="507"/>
      <c r="M152" s="507"/>
      <c r="N152" s="507"/>
    </row>
    <row r="154" spans="1:19">
      <c r="A154" s="624" t="s">
        <v>169</v>
      </c>
      <c r="B154" s="624"/>
      <c r="C154" s="624"/>
      <c r="D154" s="624"/>
      <c r="E154" s="624"/>
      <c r="F154" s="624"/>
      <c r="G154" s="624"/>
      <c r="H154" s="624"/>
      <c r="I154" s="624"/>
      <c r="J154" s="624"/>
      <c r="K154" s="624"/>
      <c r="L154" s="624"/>
      <c r="M154" s="624"/>
      <c r="N154" s="624"/>
    </row>
    <row r="155" spans="1:19">
      <c r="A155" s="631" t="s">
        <v>13</v>
      </c>
      <c r="B155" s="632" t="s">
        <v>49</v>
      </c>
      <c r="C155" s="634" t="s">
        <v>15</v>
      </c>
      <c r="D155" s="635"/>
      <c r="E155" s="635"/>
      <c r="F155" s="635"/>
      <c r="G155" s="635"/>
      <c r="H155" s="635"/>
      <c r="I155" s="635"/>
      <c r="J155" s="635"/>
      <c r="K155" s="635"/>
      <c r="L155" s="635"/>
      <c r="M155" s="635"/>
      <c r="N155" s="612"/>
      <c r="O155" s="205"/>
      <c r="P155" s="206"/>
      <c r="Q155" s="206"/>
      <c r="R155" s="206"/>
    </row>
    <row r="156" spans="1:19" ht="114.75" customHeight="1">
      <c r="A156" s="631"/>
      <c r="B156" s="633"/>
      <c r="C156" s="64" t="s">
        <v>90</v>
      </c>
      <c r="D156" s="26" t="s">
        <v>91</v>
      </c>
      <c r="E156" s="32" t="s">
        <v>92</v>
      </c>
      <c r="F156" s="32" t="s">
        <v>72</v>
      </c>
      <c r="G156" s="32" t="s">
        <v>73</v>
      </c>
      <c r="H156" s="32" t="s">
        <v>71</v>
      </c>
      <c r="I156" s="64" t="s">
        <v>90</v>
      </c>
      <c r="J156" s="26" t="s">
        <v>91</v>
      </c>
      <c r="K156" s="32" t="s">
        <v>92</v>
      </c>
      <c r="L156" s="32" t="s">
        <v>72</v>
      </c>
      <c r="M156" s="32" t="s">
        <v>73</v>
      </c>
      <c r="N156" s="218" t="s">
        <v>71</v>
      </c>
      <c r="O156" s="207"/>
      <c r="P156" s="208"/>
      <c r="Q156" s="34"/>
      <c r="R156" s="208"/>
    </row>
    <row r="157" spans="1:19" ht="15" thickBot="1">
      <c r="A157" s="619"/>
      <c r="B157" s="636" t="s">
        <v>2</v>
      </c>
      <c r="C157" s="637"/>
      <c r="D157" s="638"/>
      <c r="E157" s="638"/>
      <c r="F157" s="638"/>
      <c r="G157" s="638"/>
      <c r="H157" s="639"/>
      <c r="I157" s="638" t="s">
        <v>19</v>
      </c>
      <c r="J157" s="638"/>
      <c r="K157" s="638"/>
      <c r="L157" s="638"/>
      <c r="M157" s="638"/>
      <c r="N157" s="623"/>
      <c r="O157" s="207"/>
      <c r="P157" s="208"/>
      <c r="Q157" s="34"/>
      <c r="R157" s="208"/>
    </row>
    <row r="158" spans="1:19">
      <c r="A158" s="152" t="s">
        <v>20</v>
      </c>
      <c r="B158" s="7">
        <v>6574</v>
      </c>
      <c r="C158" s="27">
        <v>18</v>
      </c>
      <c r="D158" s="27">
        <v>781</v>
      </c>
      <c r="E158" s="100">
        <v>984</v>
      </c>
      <c r="F158" s="209">
        <v>3297</v>
      </c>
      <c r="G158" s="210">
        <v>1423</v>
      </c>
      <c r="H158" s="293">
        <v>71</v>
      </c>
      <c r="I158" s="129">
        <v>0.27380590203833283</v>
      </c>
      <c r="J158" s="129">
        <v>11.880133860663218</v>
      </c>
      <c r="K158" s="129">
        <v>14.96805597809553</v>
      </c>
      <c r="L158" s="129">
        <v>50.152114390021296</v>
      </c>
      <c r="M158" s="129">
        <v>21.645877700030422</v>
      </c>
      <c r="N158" s="25">
        <v>1.0800121691512017</v>
      </c>
      <c r="O158" s="207"/>
      <c r="P158" s="208"/>
      <c r="Q158" s="35"/>
      <c r="R158" s="208"/>
    </row>
    <row r="159" spans="1:19">
      <c r="A159" s="156" t="s">
        <v>21</v>
      </c>
      <c r="B159" s="5">
        <v>3385</v>
      </c>
      <c r="C159" s="28">
        <v>374</v>
      </c>
      <c r="D159" s="28">
        <v>363</v>
      </c>
      <c r="E159" s="103">
        <v>432</v>
      </c>
      <c r="F159" s="103">
        <v>1194</v>
      </c>
      <c r="G159" s="28">
        <v>973</v>
      </c>
      <c r="H159" s="294">
        <v>49</v>
      </c>
      <c r="I159" s="130">
        <v>11.048744460856721</v>
      </c>
      <c r="J159" s="130">
        <v>10.723781388478582</v>
      </c>
      <c r="K159" s="130">
        <v>12.762186115214181</v>
      </c>
      <c r="L159" s="130">
        <v>35.273264401772522</v>
      </c>
      <c r="M159" s="24">
        <v>28.744460856720828</v>
      </c>
      <c r="N159" s="24">
        <v>1.447562776957164</v>
      </c>
      <c r="O159" s="207"/>
      <c r="P159" s="208"/>
      <c r="Q159" s="35"/>
      <c r="R159" s="208"/>
    </row>
    <row r="160" spans="1:19">
      <c r="A160" s="152" t="s">
        <v>22</v>
      </c>
      <c r="B160" s="7">
        <v>1621</v>
      </c>
      <c r="C160" s="27">
        <v>34</v>
      </c>
      <c r="D160" s="27">
        <v>263</v>
      </c>
      <c r="E160" s="100">
        <v>392</v>
      </c>
      <c r="F160" s="100">
        <v>578</v>
      </c>
      <c r="G160" s="27">
        <v>279</v>
      </c>
      <c r="H160" s="295">
        <v>75</v>
      </c>
      <c r="I160" s="129">
        <v>2.0974706971005554</v>
      </c>
      <c r="J160" s="129">
        <v>16.224552745219</v>
      </c>
      <c r="K160" s="129">
        <v>24.18260333127699</v>
      </c>
      <c r="L160" s="129">
        <v>35.657001850709442</v>
      </c>
      <c r="M160" s="129">
        <v>17.211597779148676</v>
      </c>
      <c r="N160" s="25">
        <v>4.626773596545342</v>
      </c>
      <c r="O160" s="207"/>
      <c r="P160" s="208"/>
      <c r="Q160" s="35"/>
      <c r="R160" s="208"/>
    </row>
    <row r="161" spans="1:18">
      <c r="A161" s="156" t="s">
        <v>23</v>
      </c>
      <c r="B161" s="5">
        <v>1056</v>
      </c>
      <c r="C161" s="28">
        <v>61</v>
      </c>
      <c r="D161" s="28">
        <v>137</v>
      </c>
      <c r="E161" s="103">
        <v>153</v>
      </c>
      <c r="F161" s="103">
        <v>600</v>
      </c>
      <c r="G161" s="28">
        <v>61</v>
      </c>
      <c r="H161" s="294">
        <v>44</v>
      </c>
      <c r="I161" s="130">
        <v>5.7765151515151514</v>
      </c>
      <c r="J161" s="130">
        <v>12.973484848484848</v>
      </c>
      <c r="K161" s="130">
        <v>14.488636363636365</v>
      </c>
      <c r="L161" s="130">
        <v>56.81818181818182</v>
      </c>
      <c r="M161" s="24">
        <v>5.7765151515151514</v>
      </c>
      <c r="N161" s="24">
        <v>4.1666666666666661</v>
      </c>
      <c r="O161" s="207"/>
      <c r="P161" s="208"/>
      <c r="Q161" s="35"/>
      <c r="R161" s="208"/>
    </row>
    <row r="162" spans="1:18">
      <c r="A162" s="152" t="s">
        <v>24</v>
      </c>
      <c r="B162" s="7">
        <v>295</v>
      </c>
      <c r="C162" s="27">
        <v>16</v>
      </c>
      <c r="D162" s="27">
        <v>72</v>
      </c>
      <c r="E162" s="100">
        <v>6</v>
      </c>
      <c r="F162" s="100">
        <v>181</v>
      </c>
      <c r="G162" s="27">
        <v>2</v>
      </c>
      <c r="H162" s="295">
        <v>18</v>
      </c>
      <c r="I162" s="129">
        <v>5.4237288135593218</v>
      </c>
      <c r="J162" s="129">
        <v>24.406779661016952</v>
      </c>
      <c r="K162" s="129">
        <v>2.0338983050847457</v>
      </c>
      <c r="L162" s="129">
        <v>61.355932203389827</v>
      </c>
      <c r="M162" s="129">
        <v>0.67796610169491522</v>
      </c>
      <c r="N162" s="25">
        <v>6.1016949152542379</v>
      </c>
      <c r="O162" s="207"/>
      <c r="P162" s="208"/>
      <c r="Q162" s="35"/>
      <c r="R162" s="208"/>
    </row>
    <row r="163" spans="1:18">
      <c r="A163" s="156" t="s">
        <v>25</v>
      </c>
      <c r="B163" s="5">
        <v>920</v>
      </c>
      <c r="C163" s="28">
        <v>2</v>
      </c>
      <c r="D163" s="28">
        <v>73</v>
      </c>
      <c r="E163" s="103">
        <v>275</v>
      </c>
      <c r="F163" s="103">
        <v>355</v>
      </c>
      <c r="G163" s="28">
        <v>196</v>
      </c>
      <c r="H163" s="294">
        <v>19</v>
      </c>
      <c r="I163" s="130">
        <v>0.21739130434782608</v>
      </c>
      <c r="J163" s="130">
        <v>7.9347826086956523</v>
      </c>
      <c r="K163" s="130">
        <v>29.891304347826086</v>
      </c>
      <c r="L163" s="130">
        <v>38.586956521739133</v>
      </c>
      <c r="M163" s="24">
        <v>21.304347826086957</v>
      </c>
      <c r="N163" s="24">
        <v>2.0652173913043477</v>
      </c>
      <c r="O163" s="207"/>
      <c r="P163" s="208"/>
      <c r="Q163" s="35"/>
      <c r="R163" s="208"/>
    </row>
    <row r="164" spans="1:18">
      <c r="A164" s="152" t="s">
        <v>26</v>
      </c>
      <c r="B164" s="7">
        <v>2817</v>
      </c>
      <c r="C164" s="27">
        <v>32</v>
      </c>
      <c r="D164" s="27">
        <v>417</v>
      </c>
      <c r="E164" s="100">
        <v>146</v>
      </c>
      <c r="F164" s="100">
        <v>1735</v>
      </c>
      <c r="G164" s="27">
        <v>434</v>
      </c>
      <c r="H164" s="295">
        <v>53</v>
      </c>
      <c r="I164" s="129">
        <v>1.1359602413915513</v>
      </c>
      <c r="J164" s="129">
        <v>14.802981895633652</v>
      </c>
      <c r="K164" s="129">
        <v>5.182818601348953</v>
      </c>
      <c r="L164" s="129">
        <v>61.590344337948167</v>
      </c>
      <c r="M164" s="129">
        <v>15.406460773872915</v>
      </c>
      <c r="N164" s="25">
        <v>1.8814341498047567</v>
      </c>
      <c r="O164" s="207"/>
      <c r="P164" s="208"/>
      <c r="Q164" s="35"/>
      <c r="R164" s="208"/>
    </row>
    <row r="165" spans="1:18">
      <c r="A165" s="156" t="s">
        <v>27</v>
      </c>
      <c r="B165" s="5">
        <v>1073</v>
      </c>
      <c r="C165" s="28">
        <v>115</v>
      </c>
      <c r="D165" s="28">
        <v>206</v>
      </c>
      <c r="E165" s="103">
        <v>11</v>
      </c>
      <c r="F165" s="103">
        <v>721</v>
      </c>
      <c r="G165" s="28">
        <v>10</v>
      </c>
      <c r="H165" s="294">
        <v>10</v>
      </c>
      <c r="I165" s="130">
        <v>10.717614165890028</v>
      </c>
      <c r="J165" s="130">
        <v>19.198508853681268</v>
      </c>
      <c r="K165" s="130">
        <v>1.0251630941286114</v>
      </c>
      <c r="L165" s="130">
        <v>67.194780987884442</v>
      </c>
      <c r="M165" s="24">
        <v>0.93196644920782845</v>
      </c>
      <c r="N165" s="24">
        <v>0.93196644920782845</v>
      </c>
      <c r="O165" s="207"/>
      <c r="P165" s="208"/>
      <c r="Q165" s="35"/>
      <c r="R165" s="208"/>
    </row>
    <row r="166" spans="1:18">
      <c r="A166" s="152" t="s">
        <v>28</v>
      </c>
      <c r="B166" s="7">
        <v>6050</v>
      </c>
      <c r="C166" s="27">
        <v>626</v>
      </c>
      <c r="D166" s="27">
        <v>1144</v>
      </c>
      <c r="E166" s="100">
        <v>304</v>
      </c>
      <c r="F166" s="100">
        <v>3713</v>
      </c>
      <c r="G166" s="27">
        <v>176</v>
      </c>
      <c r="H166" s="295">
        <v>87</v>
      </c>
      <c r="I166" s="129">
        <v>10.347107438016529</v>
      </c>
      <c r="J166" s="129">
        <v>18.90909090909091</v>
      </c>
      <c r="K166" s="129">
        <v>5.0247933884297522</v>
      </c>
      <c r="L166" s="129">
        <v>61.371900826446279</v>
      </c>
      <c r="M166" s="129">
        <v>2.9090909090909092</v>
      </c>
      <c r="N166" s="25">
        <v>1.4380165289256199</v>
      </c>
      <c r="O166" s="207"/>
      <c r="P166" s="208"/>
      <c r="Q166" s="35"/>
      <c r="R166" s="208"/>
    </row>
    <row r="167" spans="1:18">
      <c r="A167" s="156" t="s">
        <v>29</v>
      </c>
      <c r="B167" s="5">
        <v>14697</v>
      </c>
      <c r="C167" s="28">
        <v>917</v>
      </c>
      <c r="D167" s="28">
        <v>2557</v>
      </c>
      <c r="E167" s="103">
        <v>1084</v>
      </c>
      <c r="F167" s="103">
        <v>8288</v>
      </c>
      <c r="G167" s="28">
        <v>932</v>
      </c>
      <c r="H167" s="294">
        <v>919</v>
      </c>
      <c r="I167" s="130">
        <v>6.2393685786214874</v>
      </c>
      <c r="J167" s="130">
        <v>17.398108457508336</v>
      </c>
      <c r="K167" s="130">
        <v>7.3756548955569174</v>
      </c>
      <c r="L167" s="130">
        <v>56.392461046472064</v>
      </c>
      <c r="M167" s="24">
        <v>6.3414302238552089</v>
      </c>
      <c r="N167" s="24">
        <v>6.2529767979859834</v>
      </c>
      <c r="O167" s="207"/>
      <c r="P167" s="208"/>
      <c r="Q167" s="35"/>
      <c r="R167" s="208"/>
    </row>
    <row r="168" spans="1:18">
      <c r="A168" s="152" t="s">
        <v>30</v>
      </c>
      <c r="B168" s="7">
        <v>1524</v>
      </c>
      <c r="C168" s="27">
        <v>126</v>
      </c>
      <c r="D168" s="27">
        <v>286</v>
      </c>
      <c r="E168" s="100">
        <v>33</v>
      </c>
      <c r="F168" s="100">
        <v>889</v>
      </c>
      <c r="G168" s="27">
        <v>86</v>
      </c>
      <c r="H168" s="295">
        <v>104</v>
      </c>
      <c r="I168" s="129">
        <v>8.2677165354330722</v>
      </c>
      <c r="J168" s="129">
        <v>18.766404199475065</v>
      </c>
      <c r="K168" s="129">
        <v>2.1653543307086616</v>
      </c>
      <c r="L168" s="129">
        <v>58.333333333333336</v>
      </c>
      <c r="M168" s="129">
        <v>5.6430446194225725</v>
      </c>
      <c r="N168" s="25">
        <v>6.8241469816272966</v>
      </c>
      <c r="O168" s="207"/>
      <c r="P168" s="208"/>
      <c r="Q168" s="35"/>
      <c r="R168" s="208"/>
    </row>
    <row r="169" spans="1:18">
      <c r="A169" s="156" t="s">
        <v>31</v>
      </c>
      <c r="B169" s="5">
        <v>239</v>
      </c>
      <c r="C169" s="28">
        <v>10</v>
      </c>
      <c r="D169" s="28">
        <v>36</v>
      </c>
      <c r="E169" s="103">
        <v>3</v>
      </c>
      <c r="F169" s="103">
        <v>182</v>
      </c>
      <c r="G169" s="28">
        <v>4</v>
      </c>
      <c r="H169" s="294">
        <v>4</v>
      </c>
      <c r="I169" s="130">
        <v>4.1841004184100417</v>
      </c>
      <c r="J169" s="130">
        <v>15.062761506276152</v>
      </c>
      <c r="K169" s="130">
        <v>1.2552301255230125</v>
      </c>
      <c r="L169" s="130">
        <v>76.15062761506276</v>
      </c>
      <c r="M169" s="24">
        <v>1.6736401673640167</v>
      </c>
      <c r="N169" s="24">
        <v>1.6736401673640167</v>
      </c>
      <c r="O169" s="207"/>
      <c r="P169" s="208"/>
      <c r="Q169" s="35"/>
      <c r="R169" s="208"/>
    </row>
    <row r="170" spans="1:18">
      <c r="A170" s="152" t="s">
        <v>32</v>
      </c>
      <c r="B170" s="7">
        <v>1716</v>
      </c>
      <c r="C170" s="27">
        <v>121</v>
      </c>
      <c r="D170" s="27">
        <v>245</v>
      </c>
      <c r="E170" s="100">
        <v>35</v>
      </c>
      <c r="F170" s="100">
        <v>1203</v>
      </c>
      <c r="G170" s="27">
        <v>99</v>
      </c>
      <c r="H170" s="295">
        <v>13</v>
      </c>
      <c r="I170" s="129">
        <v>7.0512820512820511</v>
      </c>
      <c r="J170" s="129">
        <v>14.277389277389277</v>
      </c>
      <c r="K170" s="129">
        <v>2.0396270396270397</v>
      </c>
      <c r="L170" s="129">
        <v>70.104895104895107</v>
      </c>
      <c r="M170" s="129">
        <v>5.7692307692307692</v>
      </c>
      <c r="N170" s="25">
        <v>0.75757575757575757</v>
      </c>
      <c r="O170" s="207"/>
      <c r="P170" s="208"/>
      <c r="Q170" s="35"/>
      <c r="R170" s="208"/>
    </row>
    <row r="171" spans="1:18">
      <c r="A171" s="156" t="s">
        <v>33</v>
      </c>
      <c r="B171" s="5">
        <v>189</v>
      </c>
      <c r="C171" s="28">
        <v>32</v>
      </c>
      <c r="D171" s="28">
        <v>38</v>
      </c>
      <c r="E171" s="103">
        <v>4</v>
      </c>
      <c r="F171" s="103">
        <v>111</v>
      </c>
      <c r="G171" s="28">
        <v>2</v>
      </c>
      <c r="H171" s="294">
        <v>2</v>
      </c>
      <c r="I171" s="130">
        <v>16.93121693121693</v>
      </c>
      <c r="J171" s="130">
        <v>20.105820105820104</v>
      </c>
      <c r="K171" s="130">
        <v>2.1164021164021163</v>
      </c>
      <c r="L171" s="130">
        <v>58.730158730158735</v>
      </c>
      <c r="M171" s="24">
        <v>1.0582010582010581</v>
      </c>
      <c r="N171" s="24">
        <v>1.0582010582010581</v>
      </c>
      <c r="O171" s="207"/>
      <c r="P171" s="208"/>
      <c r="Q171" s="35"/>
      <c r="R171" s="208"/>
    </row>
    <row r="172" spans="1:18">
      <c r="A172" s="152" t="s">
        <v>34</v>
      </c>
      <c r="B172" s="7">
        <v>1719</v>
      </c>
      <c r="C172" s="27">
        <v>139</v>
      </c>
      <c r="D172" s="27">
        <v>231</v>
      </c>
      <c r="E172" s="100">
        <v>90</v>
      </c>
      <c r="F172" s="100">
        <v>1152</v>
      </c>
      <c r="G172" s="27">
        <v>76</v>
      </c>
      <c r="H172" s="295">
        <v>31</v>
      </c>
      <c r="I172" s="129">
        <v>8.0860965677719605</v>
      </c>
      <c r="J172" s="129">
        <v>13.438045375218149</v>
      </c>
      <c r="K172" s="129">
        <v>5.2356020942408374</v>
      </c>
      <c r="L172" s="129">
        <v>67.015706806282722</v>
      </c>
      <c r="M172" s="129">
        <v>4.4211751018033745</v>
      </c>
      <c r="N172" s="25">
        <v>1.8033740546829553</v>
      </c>
      <c r="O172" s="207"/>
      <c r="P172" s="208"/>
      <c r="Q172" s="35"/>
      <c r="R172" s="208"/>
    </row>
    <row r="173" spans="1:18" ht="15" thickBot="1">
      <c r="A173" s="219" t="s">
        <v>35</v>
      </c>
      <c r="B173" s="5">
        <v>306</v>
      </c>
      <c r="C173" s="131">
        <v>26</v>
      </c>
      <c r="D173" s="131">
        <v>41</v>
      </c>
      <c r="E173" s="110">
        <v>13</v>
      </c>
      <c r="F173" s="110">
        <v>208</v>
      </c>
      <c r="G173" s="131">
        <v>7</v>
      </c>
      <c r="H173" s="296">
        <v>11</v>
      </c>
      <c r="I173" s="130">
        <v>8.4967320261437909</v>
      </c>
      <c r="J173" s="130">
        <v>13.398692810457517</v>
      </c>
      <c r="K173" s="130">
        <v>4.2483660130718954</v>
      </c>
      <c r="L173" s="130">
        <v>67.973856209150327</v>
      </c>
      <c r="M173" s="24">
        <v>2.2875816993464051</v>
      </c>
      <c r="N173" s="24">
        <v>3.594771241830065</v>
      </c>
      <c r="O173" s="207"/>
      <c r="P173" s="208"/>
      <c r="Q173" s="35"/>
      <c r="R173" s="208"/>
    </row>
    <row r="174" spans="1:18">
      <c r="A174" s="215" t="s">
        <v>36</v>
      </c>
      <c r="B174" s="149">
        <f>SUM(B158:B159,B162,B163,B164,B166,B167,B168,B169,B172)</f>
        <v>38220</v>
      </c>
      <c r="C174" s="113">
        <f t="shared" ref="C174:E174" si="11">SUM(C158:C159,C162,C163,C164,C166,C167,C168,C169,C172)</f>
        <v>2260</v>
      </c>
      <c r="D174" s="113">
        <f t="shared" si="11"/>
        <v>5960</v>
      </c>
      <c r="E174" s="113">
        <f t="shared" si="11"/>
        <v>3357</v>
      </c>
      <c r="F174" s="113">
        <f>SUM(F158:F159,F162,F163,F164,F166,F167,F168,F169,F172)</f>
        <v>20986</v>
      </c>
      <c r="G174" s="113">
        <f>SUM(G158:G159,G162,G163,G164,G166,G167,G168,G169,G172)</f>
        <v>4302</v>
      </c>
      <c r="H174" s="291">
        <f>SUM(H158:H159,H162,H163,H164,H166,H167,H168,H169,H172)</f>
        <v>1355</v>
      </c>
      <c r="I174" s="169">
        <f t="shared" ref="I174:N175" si="12">C174/$B174*100</f>
        <v>5.9131344845630558</v>
      </c>
      <c r="J174" s="143">
        <f t="shared" si="12"/>
        <v>15.593929879644167</v>
      </c>
      <c r="K174" s="143">
        <f t="shared" si="12"/>
        <v>8.7833594976452112</v>
      </c>
      <c r="L174" s="143">
        <f t="shared" si="12"/>
        <v>54.908424908424912</v>
      </c>
      <c r="M174" s="143">
        <f t="shared" si="12"/>
        <v>11.255886970172686</v>
      </c>
      <c r="N174" s="143">
        <f t="shared" si="12"/>
        <v>3.5452642595499739</v>
      </c>
      <c r="O174" s="207"/>
      <c r="P174" s="208"/>
      <c r="Q174" s="211"/>
      <c r="R174" s="208"/>
    </row>
    <row r="175" spans="1:18">
      <c r="A175" s="216" t="s">
        <v>37</v>
      </c>
      <c r="B175" s="150">
        <f>SUM(B160,B161,B165,B170,B171,B173)</f>
        <v>5961</v>
      </c>
      <c r="C175" s="119">
        <f t="shared" ref="C175:E175" si="13">SUM(C160,C161,C165,C170,C171,C173)</f>
        <v>389</v>
      </c>
      <c r="D175" s="119">
        <f t="shared" si="13"/>
        <v>930</v>
      </c>
      <c r="E175" s="119">
        <f t="shared" si="13"/>
        <v>608</v>
      </c>
      <c r="F175" s="119">
        <f>SUM(F160,F161,F165,F170,F171,F173)</f>
        <v>3421</v>
      </c>
      <c r="G175" s="119">
        <f>SUM(G160,G161,G165,G170,G171,G173)</f>
        <v>458</v>
      </c>
      <c r="H175" s="292">
        <f>SUM(H160,H161,H165,H170,H171,H173)</f>
        <v>155</v>
      </c>
      <c r="I175" s="176">
        <f t="shared" si="12"/>
        <v>6.5257507129676231</v>
      </c>
      <c r="J175" s="145">
        <f t="shared" si="12"/>
        <v>15.601409159536992</v>
      </c>
      <c r="K175" s="145">
        <f t="shared" si="12"/>
        <v>10.199630934406979</v>
      </c>
      <c r="L175" s="145">
        <f t="shared" si="12"/>
        <v>57.389699714812949</v>
      </c>
      <c r="M175" s="145">
        <f t="shared" si="12"/>
        <v>7.6832746183526259</v>
      </c>
      <c r="N175" s="145">
        <f t="shared" si="12"/>
        <v>2.600234859922832</v>
      </c>
      <c r="O175" s="207"/>
      <c r="P175" s="208"/>
      <c r="Q175" s="211"/>
      <c r="R175" s="208"/>
    </row>
    <row r="176" spans="1:18">
      <c r="A176" s="217" t="s">
        <v>38</v>
      </c>
      <c r="B176" s="220">
        <v>44181</v>
      </c>
      <c r="C176" s="221">
        <v>2649</v>
      </c>
      <c r="D176" s="221">
        <v>6890</v>
      </c>
      <c r="E176" s="221">
        <v>3965</v>
      </c>
      <c r="F176" s="221">
        <v>24407</v>
      </c>
      <c r="G176" s="221">
        <v>4760</v>
      </c>
      <c r="H176" s="297">
        <v>1510</v>
      </c>
      <c r="I176" s="183">
        <v>5.9957900454946698</v>
      </c>
      <c r="J176" s="222">
        <v>15.594939000928001</v>
      </c>
      <c r="K176" s="222">
        <v>8.9744460288359242</v>
      </c>
      <c r="L176" s="222">
        <v>55.243204092256846</v>
      </c>
      <c r="M176" s="222">
        <v>10.773862067404542</v>
      </c>
      <c r="N176" s="222">
        <v>3.4177587650800119</v>
      </c>
      <c r="O176" s="212"/>
      <c r="P176" s="213"/>
      <c r="Q176" s="211"/>
      <c r="R176" s="213"/>
    </row>
    <row r="177" spans="1:18" ht="52" customHeight="1">
      <c r="A177" s="626" t="s">
        <v>147</v>
      </c>
      <c r="B177" s="626"/>
      <c r="C177" s="626"/>
      <c r="D177" s="626"/>
      <c r="E177" s="626"/>
      <c r="F177" s="626"/>
      <c r="G177" s="626"/>
      <c r="H177" s="626"/>
      <c r="I177" s="626"/>
      <c r="J177" s="626"/>
      <c r="K177" s="626"/>
      <c r="L177" s="626"/>
      <c r="M177" s="626"/>
      <c r="N177" s="626"/>
      <c r="O177" s="214"/>
      <c r="P177" s="214"/>
      <c r="Q177" s="214"/>
      <c r="R177" s="214"/>
    </row>
    <row r="178" spans="1:18">
      <c r="A178" s="625" t="s">
        <v>126</v>
      </c>
      <c r="B178" s="625"/>
      <c r="C178" s="625"/>
      <c r="D178" s="625"/>
      <c r="E178" s="625"/>
      <c r="F178" s="625"/>
      <c r="G178" s="625"/>
      <c r="H178" s="625"/>
      <c r="I178" s="625"/>
      <c r="J178" s="625"/>
      <c r="K178" s="625"/>
      <c r="L178" s="625"/>
      <c r="M178" s="625"/>
      <c r="N178" s="625"/>
      <c r="O178" s="29"/>
      <c r="P178" s="29"/>
      <c r="Q178" s="29"/>
      <c r="R178" s="29"/>
    </row>
  </sheetData>
  <mergeCells count="63">
    <mergeCell ref="A122:R122"/>
    <mergeCell ref="A90:R90"/>
    <mergeCell ref="A118:R118"/>
    <mergeCell ref="A119:R119"/>
    <mergeCell ref="A93:R93"/>
    <mergeCell ref="B96:B97"/>
    <mergeCell ref="C96:R96"/>
    <mergeCell ref="A91:R91"/>
    <mergeCell ref="A96:A98"/>
    <mergeCell ref="B98:J98"/>
    <mergeCell ref="K98:R98"/>
    <mergeCell ref="A95:R95"/>
    <mergeCell ref="B127:J127"/>
    <mergeCell ref="K127:R127"/>
    <mergeCell ref="A150:R150"/>
    <mergeCell ref="A152:N152"/>
    <mergeCell ref="A147:R147"/>
    <mergeCell ref="A149:R149"/>
    <mergeCell ref="A66:R66"/>
    <mergeCell ref="A178:N178"/>
    <mergeCell ref="A154:N154"/>
    <mergeCell ref="A124:R124"/>
    <mergeCell ref="A177:N177"/>
    <mergeCell ref="C125:R125"/>
    <mergeCell ref="A120:R120"/>
    <mergeCell ref="A89:R89"/>
    <mergeCell ref="A155:A157"/>
    <mergeCell ref="B155:B156"/>
    <mergeCell ref="C155:N155"/>
    <mergeCell ref="B157:H157"/>
    <mergeCell ref="I157:N157"/>
    <mergeCell ref="A148:R148"/>
    <mergeCell ref="B125:B126"/>
    <mergeCell ref="A125:A127"/>
    <mergeCell ref="A67:A69"/>
    <mergeCell ref="B67:B68"/>
    <mergeCell ref="C67:R67"/>
    <mergeCell ref="B69:J69"/>
    <mergeCell ref="K69:R69"/>
    <mergeCell ref="A59:R59"/>
    <mergeCell ref="A60:R60"/>
    <mergeCell ref="A61:R61"/>
    <mergeCell ref="A32:R32"/>
    <mergeCell ref="A64:R64"/>
    <mergeCell ref="A35:A37"/>
    <mergeCell ref="B35:B36"/>
    <mergeCell ref="C35:R35"/>
    <mergeCell ref="B37:J37"/>
    <mergeCell ref="K37:R37"/>
    <mergeCell ref="A57:R57"/>
    <mergeCell ref="A34:R34"/>
    <mergeCell ref="A58:R58"/>
    <mergeCell ref="A62:R62"/>
    <mergeCell ref="A28:R28"/>
    <mergeCell ref="A30:R30"/>
    <mergeCell ref="A3:R3"/>
    <mergeCell ref="A5:R5"/>
    <mergeCell ref="A6:A8"/>
    <mergeCell ref="B6:B7"/>
    <mergeCell ref="C6:R6"/>
    <mergeCell ref="B8:J8"/>
    <mergeCell ref="K8:R8"/>
    <mergeCell ref="A29:R29"/>
  </mergeCells>
  <hyperlinks>
    <hyperlink ref="A1" location="Inhalt!A9" display="Zurück zum Inhalt" xr:uid="{00000000-0004-0000-0500-000000000000}"/>
  </hyperlinks>
  <pageMargins left="0.7" right="0.7" top="0.78740157499999996" bottom="0.78740157499999996"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5"/>
  <dimension ref="A1:B163"/>
  <sheetViews>
    <sheetView zoomScale="80" zoomScaleNormal="80" workbookViewId="0"/>
  </sheetViews>
  <sheetFormatPr baseColWidth="10" defaultColWidth="11.08203125" defaultRowHeight="14.5"/>
  <cols>
    <col min="1" max="1" width="23.5" style="223" customWidth="1"/>
    <col min="2" max="2" width="16.08203125" style="223" customWidth="1"/>
    <col min="3" max="8" width="11.08203125" style="223" customWidth="1"/>
    <col min="9" max="16384" width="11.08203125" style="223"/>
  </cols>
  <sheetData>
    <row r="1" spans="1:2" ht="14.25" customHeight="1">
      <c r="A1" s="254" t="s">
        <v>60</v>
      </c>
      <c r="B1" s="224"/>
    </row>
    <row r="2" spans="1:2" ht="14.25" customHeight="1">
      <c r="A2" s="254"/>
      <c r="B2" s="224"/>
    </row>
    <row r="3" spans="1:2" customFormat="1" ht="23.5">
      <c r="A3" s="509">
        <v>2023</v>
      </c>
      <c r="B3" s="509"/>
    </row>
    <row r="4" spans="1:2" customFormat="1" ht="16.5" customHeight="1">
      <c r="A4" s="298"/>
      <c r="B4" s="335"/>
    </row>
    <row r="5" spans="1:2" customFormat="1" ht="49.5" customHeight="1">
      <c r="A5" s="539" t="s">
        <v>112</v>
      </c>
      <c r="B5" s="539"/>
    </row>
    <row r="6" spans="1:2" customFormat="1" ht="88.5" customHeight="1" thickBot="1">
      <c r="A6" s="336" t="s">
        <v>13</v>
      </c>
      <c r="B6" s="337" t="s">
        <v>136</v>
      </c>
    </row>
    <row r="7" spans="1:2" customFormat="1" ht="14">
      <c r="A7" s="307" t="s">
        <v>20</v>
      </c>
      <c r="B7" s="242">
        <v>3.8899082568807342</v>
      </c>
    </row>
    <row r="8" spans="1:2" customFormat="1" ht="14">
      <c r="A8" s="308" t="s">
        <v>21</v>
      </c>
      <c r="B8" s="243">
        <v>4.0355894502700984</v>
      </c>
    </row>
    <row r="9" spans="1:2" customFormat="1" ht="14">
      <c r="A9" s="307" t="s">
        <v>22</v>
      </c>
      <c r="B9" s="242">
        <v>4.0299850074962515</v>
      </c>
    </row>
    <row r="10" spans="1:2" customFormat="1" ht="14">
      <c r="A10" s="308" t="s">
        <v>23</v>
      </c>
      <c r="B10" s="243">
        <v>3.9825970548862113</v>
      </c>
    </row>
    <row r="11" spans="1:2" customFormat="1" ht="14">
      <c r="A11" s="307" t="s">
        <v>24</v>
      </c>
      <c r="B11" s="242">
        <v>4.9292929292929291</v>
      </c>
    </row>
    <row r="12" spans="1:2" customFormat="1" ht="14">
      <c r="A12" s="308" t="s">
        <v>25</v>
      </c>
      <c r="B12" s="243">
        <v>4.0966719492868462</v>
      </c>
    </row>
    <row r="13" spans="1:2" customFormat="1" ht="14">
      <c r="A13" s="307" t="s">
        <v>26</v>
      </c>
      <c r="B13" s="242">
        <v>4.0065335753176043</v>
      </c>
    </row>
    <row r="14" spans="1:2" customFormat="1" ht="14">
      <c r="A14" s="308" t="s">
        <v>27</v>
      </c>
      <c r="B14" s="243">
        <v>4.0531249999999996</v>
      </c>
    </row>
    <row r="15" spans="1:2" customFormat="1" ht="14">
      <c r="A15" s="307" t="s">
        <v>28</v>
      </c>
      <c r="B15" s="242">
        <v>4.0485752533945307</v>
      </c>
    </row>
    <row r="16" spans="1:2" customFormat="1" ht="14">
      <c r="A16" s="308" t="s">
        <v>29</v>
      </c>
      <c r="B16" s="243">
        <v>4.0931773879142304</v>
      </c>
    </row>
    <row r="17" spans="1:2" customFormat="1" ht="14">
      <c r="A17" s="307" t="s">
        <v>30</v>
      </c>
      <c r="B17" s="242">
        <v>3.3936950146627565</v>
      </c>
    </row>
    <row r="18" spans="1:2" customFormat="1" ht="14">
      <c r="A18" s="308" t="s">
        <v>31</v>
      </c>
      <c r="B18" s="243">
        <v>4.4512635379061374</v>
      </c>
    </row>
    <row r="19" spans="1:2" customFormat="1" ht="14">
      <c r="A19" s="307" t="s">
        <v>32</v>
      </c>
      <c r="B19" s="242">
        <v>4.2780337941628268</v>
      </c>
    </row>
    <row r="20" spans="1:2" customFormat="1" ht="14">
      <c r="A20" s="308" t="s">
        <v>33</v>
      </c>
      <c r="B20" s="243">
        <v>4.4733727810650885</v>
      </c>
    </row>
    <row r="21" spans="1:2" customFormat="1" ht="14">
      <c r="A21" s="307" t="s">
        <v>34</v>
      </c>
      <c r="B21" s="242">
        <v>4.281538461538462</v>
      </c>
    </row>
    <row r="22" spans="1:2" customFormat="1" thickBot="1">
      <c r="A22" s="315" t="s">
        <v>35</v>
      </c>
      <c r="B22" s="244">
        <v>3.8738317757009346</v>
      </c>
    </row>
    <row r="23" spans="1:2" customFormat="1" ht="14">
      <c r="A23" s="215" t="s">
        <v>36</v>
      </c>
      <c r="B23" s="466">
        <v>4.0342683357319356</v>
      </c>
    </row>
    <row r="24" spans="1:2" customFormat="1" ht="14">
      <c r="A24" s="216" t="s">
        <v>37</v>
      </c>
      <c r="B24" s="467">
        <v>4.1080344984112571</v>
      </c>
    </row>
    <row r="25" spans="1:2" customFormat="1" ht="14">
      <c r="A25" s="217" t="s">
        <v>38</v>
      </c>
      <c r="B25" s="249">
        <v>4.0421507045327774</v>
      </c>
    </row>
    <row r="26" spans="1:2" customFormat="1" ht="36.75" customHeight="1">
      <c r="A26" s="648" t="s">
        <v>113</v>
      </c>
      <c r="B26" s="648"/>
    </row>
    <row r="27" spans="1:2" customFormat="1" ht="26" customHeight="1">
      <c r="A27" s="506" t="s">
        <v>135</v>
      </c>
      <c r="B27" s="506"/>
    </row>
    <row r="28" spans="1:2" customFormat="1" ht="66" customHeight="1">
      <c r="A28" s="506" t="s">
        <v>116</v>
      </c>
      <c r="B28" s="506"/>
    </row>
    <row r="29" spans="1:2" ht="14.5" customHeight="1">
      <c r="A29" s="99"/>
      <c r="B29" s="224"/>
    </row>
    <row r="30" spans="1:2" ht="23.5">
      <c r="A30" s="507">
        <v>2022</v>
      </c>
      <c r="B30" s="507"/>
    </row>
    <row r="31" spans="1:2" ht="13.5" customHeight="1">
      <c r="A31" s="99"/>
      <c r="B31" s="224"/>
    </row>
    <row r="32" spans="1:2" ht="51.5" customHeight="1">
      <c r="A32" s="649" t="s">
        <v>114</v>
      </c>
      <c r="B32" s="649"/>
    </row>
    <row r="33" spans="1:2" ht="96.75" customHeight="1">
      <c r="A33" s="72" t="s">
        <v>13</v>
      </c>
      <c r="B33" s="65" t="s">
        <v>74</v>
      </c>
    </row>
    <row r="34" spans="1:2">
      <c r="A34" s="225" t="s">
        <v>20</v>
      </c>
      <c r="B34" s="66">
        <v>3.6793027585039768</v>
      </c>
    </row>
    <row r="35" spans="1:2">
      <c r="A35" s="226" t="s">
        <v>21</v>
      </c>
      <c r="B35" s="67">
        <v>3.888782967905942</v>
      </c>
    </row>
    <row r="36" spans="1:2">
      <c r="A36" s="225" t="s">
        <v>22</v>
      </c>
      <c r="B36" s="66">
        <v>3.8788732394366199</v>
      </c>
    </row>
    <row r="37" spans="1:2">
      <c r="A37" s="226" t="s">
        <v>23</v>
      </c>
      <c r="B37" s="67">
        <v>3.8943661971830985</v>
      </c>
    </row>
    <row r="38" spans="1:2">
      <c r="A38" s="225" t="s">
        <v>24</v>
      </c>
      <c r="B38" s="66">
        <v>4.7792792792792795</v>
      </c>
    </row>
    <row r="39" spans="1:2">
      <c r="A39" s="226" t="s">
        <v>25</v>
      </c>
      <c r="B39" s="67">
        <v>3.8810198300283285</v>
      </c>
    </row>
    <row r="40" spans="1:2">
      <c r="A40" s="225" t="s">
        <v>26</v>
      </c>
      <c r="B40" s="66">
        <v>3.8420300214438883</v>
      </c>
    </row>
    <row r="41" spans="1:2">
      <c r="A41" s="226" t="s">
        <v>27</v>
      </c>
      <c r="B41" s="67">
        <v>4.0567867036011078</v>
      </c>
    </row>
    <row r="42" spans="1:2">
      <c r="A42" s="225" t="s">
        <v>28</v>
      </c>
      <c r="B42" s="66">
        <v>4.0717668488160292</v>
      </c>
    </row>
    <row r="43" spans="1:2">
      <c r="A43" s="226" t="s">
        <v>29</v>
      </c>
      <c r="B43" s="67">
        <v>4.0529779747165389</v>
      </c>
    </row>
    <row r="44" spans="1:2">
      <c r="A44" s="225" t="s">
        <v>30</v>
      </c>
      <c r="B44" s="66">
        <v>3.4222873900293256</v>
      </c>
    </row>
    <row r="45" spans="1:2">
      <c r="A45" s="226" t="s">
        <v>31</v>
      </c>
      <c r="B45" s="67">
        <v>3.9929078014184398</v>
      </c>
    </row>
    <row r="46" spans="1:2">
      <c r="A46" s="225" t="s">
        <v>32</v>
      </c>
      <c r="B46" s="66">
        <v>4.2438336856941508</v>
      </c>
    </row>
    <row r="47" spans="1:2">
      <c r="A47" s="226" t="s">
        <v>33</v>
      </c>
      <c r="B47" s="67">
        <v>4.568965517241379</v>
      </c>
    </row>
    <row r="48" spans="1:2">
      <c r="A48" s="225" t="s">
        <v>34</v>
      </c>
      <c r="B48" s="66">
        <v>4.5205865764241402</v>
      </c>
    </row>
    <row r="49" spans="1:2">
      <c r="A49" s="227" t="s">
        <v>35</v>
      </c>
      <c r="B49" s="68">
        <v>3.6749999999999998</v>
      </c>
    </row>
    <row r="50" spans="1:2" ht="17.5" customHeight="1">
      <c r="A50" s="44" t="s">
        <v>36</v>
      </c>
      <c r="B50" s="69">
        <v>3.9660339660339661</v>
      </c>
    </row>
    <row r="51" spans="1:2">
      <c r="A51" s="45" t="s">
        <v>37</v>
      </c>
      <c r="B51" s="70">
        <v>4.0302465299357779</v>
      </c>
    </row>
    <row r="52" spans="1:2">
      <c r="A52" s="46" t="s">
        <v>38</v>
      </c>
      <c r="B52" s="71">
        <v>3.9734377985858971</v>
      </c>
    </row>
    <row r="53" spans="1:2" ht="45" customHeight="1">
      <c r="A53" s="648" t="s">
        <v>113</v>
      </c>
      <c r="B53" s="648"/>
    </row>
    <row r="54" spans="1:2" ht="23.25" customHeight="1">
      <c r="A54" s="506" t="s">
        <v>148</v>
      </c>
      <c r="B54" s="506"/>
    </row>
    <row r="55" spans="1:2" ht="78" customHeight="1">
      <c r="A55" s="506" t="s">
        <v>121</v>
      </c>
      <c r="B55" s="506"/>
    </row>
    <row r="56" spans="1:2">
      <c r="A56" s="31"/>
      <c r="B56" s="31"/>
    </row>
    <row r="57" spans="1:2" ht="23.25" customHeight="1">
      <c r="A57" s="507">
        <v>2021</v>
      </c>
      <c r="B57" s="507"/>
    </row>
    <row r="58" spans="1:2" ht="21.75" customHeight="1">
      <c r="A58" s="128"/>
      <c r="B58" s="224"/>
    </row>
    <row r="59" spans="1:2" ht="60" customHeight="1">
      <c r="A59" s="649" t="s">
        <v>170</v>
      </c>
      <c r="B59" s="649"/>
    </row>
    <row r="60" spans="1:2" ht="101.25" customHeight="1">
      <c r="A60" s="73" t="s">
        <v>13</v>
      </c>
      <c r="B60" s="74" t="s">
        <v>58</v>
      </c>
    </row>
    <row r="61" spans="1:2" ht="14.5" customHeight="1">
      <c r="A61" s="225" t="s">
        <v>20</v>
      </c>
      <c r="B61" s="228">
        <v>3.4594905505341003</v>
      </c>
    </row>
    <row r="62" spans="1:2" ht="14.5" customHeight="1">
      <c r="A62" s="226" t="s">
        <v>21</v>
      </c>
      <c r="B62" s="229">
        <v>3.8200927357032457</v>
      </c>
    </row>
    <row r="63" spans="1:2" ht="14.5" customHeight="1">
      <c r="A63" s="225" t="s">
        <v>22</v>
      </c>
      <c r="B63" s="228">
        <v>3.9627808988764044</v>
      </c>
    </row>
    <row r="64" spans="1:2" ht="14.5" customHeight="1">
      <c r="A64" s="226" t="s">
        <v>23</v>
      </c>
      <c r="B64" s="229">
        <v>3.8566666666666665</v>
      </c>
    </row>
    <row r="65" spans="1:2" ht="14.5" customHeight="1">
      <c r="A65" s="225" t="s">
        <v>24</v>
      </c>
      <c r="B65" s="228">
        <v>4.541666666666667</v>
      </c>
    </row>
    <row r="66" spans="1:2" ht="14.5" customHeight="1">
      <c r="A66" s="226" t="s">
        <v>25</v>
      </c>
      <c r="B66" s="229">
        <v>3.9050802139037435</v>
      </c>
    </row>
    <row r="67" spans="1:2" ht="14.5" customHeight="1">
      <c r="A67" s="225" t="s">
        <v>26</v>
      </c>
      <c r="B67" s="228">
        <v>3.8226950354609928</v>
      </c>
    </row>
    <row r="68" spans="1:2" ht="14.5" customHeight="1">
      <c r="A68" s="226" t="s">
        <v>27</v>
      </c>
      <c r="B68" s="229">
        <v>4.1320293398533003</v>
      </c>
    </row>
    <row r="69" spans="1:2" ht="14.5" customHeight="1">
      <c r="A69" s="225" t="s">
        <v>28</v>
      </c>
      <c r="B69" s="228">
        <v>3.978949230497081</v>
      </c>
    </row>
    <row r="70" spans="1:2" ht="14.5" customHeight="1">
      <c r="A70" s="226" t="s">
        <v>29</v>
      </c>
      <c r="B70" s="229">
        <v>3.9184521905980172</v>
      </c>
    </row>
    <row r="71" spans="1:2" ht="14.5" customHeight="1">
      <c r="A71" s="225" t="s">
        <v>30</v>
      </c>
      <c r="B71" s="228">
        <v>3.3471502590673574</v>
      </c>
    </row>
    <row r="72" spans="1:2" ht="14.5" customHeight="1">
      <c r="A72" s="226" t="s">
        <v>31</v>
      </c>
      <c r="B72" s="229">
        <v>3.7633587786259541</v>
      </c>
    </row>
    <row r="73" spans="1:2" ht="14.5" customHeight="1">
      <c r="A73" s="225" t="s">
        <v>32</v>
      </c>
      <c r="B73" s="228">
        <v>4.2398973701090439</v>
      </c>
    </row>
    <row r="74" spans="1:2" ht="14.5" customHeight="1">
      <c r="A74" s="226" t="s">
        <v>33</v>
      </c>
      <c r="B74" s="229">
        <v>4.5775401069518713</v>
      </c>
    </row>
    <row r="75" spans="1:2" ht="14.5" customHeight="1">
      <c r="A75" s="225" t="s">
        <v>34</v>
      </c>
      <c r="B75" s="228">
        <v>4.3736442516268976</v>
      </c>
    </row>
    <row r="76" spans="1:2" ht="14.5" customHeight="1">
      <c r="A76" s="227" t="s">
        <v>35</v>
      </c>
      <c r="B76" s="230">
        <v>3.6603053435114505</v>
      </c>
    </row>
    <row r="77" spans="1:2" ht="14.5" customHeight="1">
      <c r="A77" s="44" t="s">
        <v>36</v>
      </c>
      <c r="B77" s="231">
        <v>3.8426055501280594</v>
      </c>
    </row>
    <row r="78" spans="1:2" ht="14.5" customHeight="1">
      <c r="A78" s="45" t="s">
        <v>37</v>
      </c>
      <c r="B78" s="232">
        <v>4.0619417475728152</v>
      </c>
    </row>
    <row r="79" spans="1:2" ht="14.5" customHeight="1">
      <c r="A79" s="46" t="s">
        <v>38</v>
      </c>
      <c r="B79" s="233">
        <v>3.8688608418752759</v>
      </c>
    </row>
    <row r="80" spans="1:2" ht="45.75" customHeight="1">
      <c r="A80" s="648" t="s">
        <v>113</v>
      </c>
      <c r="B80" s="648"/>
    </row>
    <row r="81" spans="1:2" ht="25.5" customHeight="1">
      <c r="A81" s="506" t="s">
        <v>148</v>
      </c>
      <c r="B81" s="506"/>
    </row>
    <row r="82" spans="1:2" ht="71" customHeight="1">
      <c r="A82" s="506" t="s">
        <v>122</v>
      </c>
      <c r="B82" s="506"/>
    </row>
    <row r="83" spans="1:2">
      <c r="A83" s="31"/>
      <c r="B83" s="31"/>
    </row>
    <row r="84" spans="1:2" ht="23.5">
      <c r="A84" s="507">
        <v>2020</v>
      </c>
      <c r="B84" s="507"/>
    </row>
    <row r="86" spans="1:2" ht="61.5" customHeight="1">
      <c r="A86" s="649" t="s">
        <v>171</v>
      </c>
      <c r="B86" s="649"/>
    </row>
    <row r="87" spans="1:2" ht="75" thickBot="1">
      <c r="A87" s="94" t="s">
        <v>13</v>
      </c>
      <c r="B87" s="247" t="s">
        <v>58</v>
      </c>
    </row>
    <row r="88" spans="1:2" ht="14.5" customHeight="1">
      <c r="A88" s="152" t="s">
        <v>20</v>
      </c>
      <c r="B88" s="234">
        <v>3.5</v>
      </c>
    </row>
    <row r="89" spans="1:2" ht="14.5" customHeight="1">
      <c r="A89" s="156" t="s">
        <v>21</v>
      </c>
      <c r="B89" s="235">
        <v>3.9</v>
      </c>
    </row>
    <row r="90" spans="1:2" ht="14.5" customHeight="1">
      <c r="A90" s="152" t="s">
        <v>22</v>
      </c>
      <c r="B90" s="234">
        <v>3.8</v>
      </c>
    </row>
    <row r="91" spans="1:2" ht="14.5" customHeight="1">
      <c r="A91" s="156" t="s">
        <v>23</v>
      </c>
      <c r="B91" s="235">
        <v>4.2</v>
      </c>
    </row>
    <row r="92" spans="1:2" ht="14.5" customHeight="1">
      <c r="A92" s="152" t="s">
        <v>24</v>
      </c>
      <c r="B92" s="234">
        <v>4.4000000000000004</v>
      </c>
    </row>
    <row r="93" spans="1:2" ht="14.5" customHeight="1">
      <c r="A93" s="156" t="s">
        <v>25</v>
      </c>
      <c r="B93" s="235">
        <v>4</v>
      </c>
    </row>
    <row r="94" spans="1:2" ht="14.5" customHeight="1">
      <c r="A94" s="152" t="s">
        <v>26</v>
      </c>
      <c r="B94" s="234">
        <v>3.9</v>
      </c>
    </row>
    <row r="95" spans="1:2" ht="14.5" customHeight="1">
      <c r="A95" s="156" t="s">
        <v>27</v>
      </c>
      <c r="B95" s="235">
        <v>4.2</v>
      </c>
    </row>
    <row r="96" spans="1:2" ht="14.5" customHeight="1">
      <c r="A96" s="152" t="s">
        <v>28</v>
      </c>
      <c r="B96" s="234">
        <v>3.9</v>
      </c>
    </row>
    <row r="97" spans="1:2" ht="14.5" customHeight="1">
      <c r="A97" s="156" t="s">
        <v>29</v>
      </c>
      <c r="B97" s="235">
        <v>3.9</v>
      </c>
    </row>
    <row r="98" spans="1:2" ht="14.5" customHeight="1">
      <c r="A98" s="152" t="s">
        <v>30</v>
      </c>
      <c r="B98" s="234">
        <v>3.2</v>
      </c>
    </row>
    <row r="99" spans="1:2" ht="14.5" customHeight="1">
      <c r="A99" s="156" t="s">
        <v>31</v>
      </c>
      <c r="B99" s="235">
        <v>4</v>
      </c>
    </row>
    <row r="100" spans="1:2" ht="14.5" customHeight="1">
      <c r="A100" s="152" t="s">
        <v>32</v>
      </c>
      <c r="B100" s="234">
        <v>4.4000000000000004</v>
      </c>
    </row>
    <row r="101" spans="1:2" ht="14.5" customHeight="1">
      <c r="A101" s="156" t="s">
        <v>33</v>
      </c>
      <c r="B101" s="235">
        <v>4.5</v>
      </c>
    </row>
    <row r="102" spans="1:2" ht="14.5" customHeight="1">
      <c r="A102" s="152" t="s">
        <v>34</v>
      </c>
      <c r="B102" s="234">
        <v>4.5</v>
      </c>
    </row>
    <row r="103" spans="1:2" ht="14.5" customHeight="1" thickBot="1">
      <c r="A103" s="159" t="s">
        <v>35</v>
      </c>
      <c r="B103" s="236">
        <v>3.7</v>
      </c>
    </row>
    <row r="104" spans="1:2" ht="14.5" customHeight="1">
      <c r="A104" s="215" t="s">
        <v>36</v>
      </c>
      <c r="B104" s="237">
        <v>3.8</v>
      </c>
    </row>
    <row r="105" spans="1:2" ht="14.5" customHeight="1">
      <c r="A105" s="216" t="s">
        <v>37</v>
      </c>
      <c r="B105" s="238">
        <v>4.0999999999999996</v>
      </c>
    </row>
    <row r="106" spans="1:2" ht="14.5" customHeight="1">
      <c r="A106" s="217" t="s">
        <v>38</v>
      </c>
      <c r="B106" s="248">
        <v>3.9</v>
      </c>
    </row>
    <row r="107" spans="1:2" ht="45.75" customHeight="1">
      <c r="A107" s="648" t="s">
        <v>113</v>
      </c>
      <c r="B107" s="648"/>
    </row>
    <row r="108" spans="1:2" ht="24.75" customHeight="1">
      <c r="A108" s="506" t="s">
        <v>148</v>
      </c>
      <c r="B108" s="506"/>
    </row>
    <row r="109" spans="1:2" ht="81" customHeight="1">
      <c r="A109" s="506" t="s">
        <v>123</v>
      </c>
      <c r="B109" s="506"/>
    </row>
    <row r="110" spans="1:2">
      <c r="A110" s="31"/>
      <c r="B110" s="31"/>
    </row>
    <row r="111" spans="1:2" ht="20.25" customHeight="1">
      <c r="A111" s="507">
        <v>2019</v>
      </c>
      <c r="B111" s="507"/>
    </row>
    <row r="112" spans="1:2" ht="14.25" customHeight="1">
      <c r="A112" s="224"/>
      <c r="B112" s="224"/>
    </row>
    <row r="113" spans="1:2" ht="54.75" customHeight="1">
      <c r="A113" s="539" t="s">
        <v>172</v>
      </c>
      <c r="B113" s="539"/>
    </row>
    <row r="114" spans="1:2" ht="101.25" customHeight="1">
      <c r="A114" s="73" t="s">
        <v>13</v>
      </c>
      <c r="B114" s="74" t="s">
        <v>58</v>
      </c>
    </row>
    <row r="115" spans="1:2" ht="14.5" customHeight="1">
      <c r="A115" s="225" t="s">
        <v>20</v>
      </c>
      <c r="B115" s="52">
        <v>3.5</v>
      </c>
    </row>
    <row r="116" spans="1:2" ht="14.5" customHeight="1">
      <c r="A116" s="226" t="s">
        <v>21</v>
      </c>
      <c r="B116" s="51">
        <v>3.7</v>
      </c>
    </row>
    <row r="117" spans="1:2" ht="14.5" customHeight="1">
      <c r="A117" s="225" t="s">
        <v>22</v>
      </c>
      <c r="B117" s="52">
        <v>3.8</v>
      </c>
    </row>
    <row r="118" spans="1:2" ht="14.5" customHeight="1">
      <c r="A118" s="226" t="s">
        <v>23</v>
      </c>
      <c r="B118" s="51">
        <v>4.0999999999999996</v>
      </c>
    </row>
    <row r="119" spans="1:2" ht="14.5" customHeight="1">
      <c r="A119" s="225" t="s">
        <v>24</v>
      </c>
      <c r="B119" s="52">
        <v>4.4000000000000004</v>
      </c>
    </row>
    <row r="120" spans="1:2" ht="14.5" customHeight="1">
      <c r="A120" s="226" t="s">
        <v>25</v>
      </c>
      <c r="B120" s="51">
        <v>4</v>
      </c>
    </row>
    <row r="121" spans="1:2" ht="14.5" customHeight="1">
      <c r="A121" s="225" t="s">
        <v>26</v>
      </c>
      <c r="B121" s="52">
        <v>3.8</v>
      </c>
    </row>
    <row r="122" spans="1:2" ht="14.5" customHeight="1">
      <c r="A122" s="226" t="s">
        <v>27</v>
      </c>
      <c r="B122" s="51">
        <v>4.0999999999999996</v>
      </c>
    </row>
    <row r="123" spans="1:2" ht="14.5" customHeight="1">
      <c r="A123" s="225" t="s">
        <v>28</v>
      </c>
      <c r="B123" s="52">
        <v>4</v>
      </c>
    </row>
    <row r="124" spans="1:2" ht="14.5" customHeight="1">
      <c r="A124" s="226" t="s">
        <v>29</v>
      </c>
      <c r="B124" s="51">
        <v>3.8</v>
      </c>
    </row>
    <row r="125" spans="1:2" ht="14.5" customHeight="1">
      <c r="A125" s="225" t="s">
        <v>30</v>
      </c>
      <c r="B125" s="52">
        <v>3.2</v>
      </c>
    </row>
    <row r="126" spans="1:2" ht="14.5" customHeight="1">
      <c r="A126" s="226" t="s">
        <v>31</v>
      </c>
      <c r="B126" s="51">
        <v>3.6</v>
      </c>
    </row>
    <row r="127" spans="1:2" ht="14.5" customHeight="1">
      <c r="A127" s="225" t="s">
        <v>32</v>
      </c>
      <c r="B127" s="52">
        <v>4.5</v>
      </c>
    </row>
    <row r="128" spans="1:2" ht="14.5" customHeight="1">
      <c r="A128" s="226" t="s">
        <v>33</v>
      </c>
      <c r="B128" s="51">
        <v>4.7</v>
      </c>
    </row>
    <row r="129" spans="1:2" ht="14.5" customHeight="1">
      <c r="A129" s="225" t="s">
        <v>34</v>
      </c>
      <c r="B129" s="52">
        <v>4.4000000000000004</v>
      </c>
    </row>
    <row r="130" spans="1:2" ht="14.5" customHeight="1">
      <c r="A130" s="227" t="s">
        <v>35</v>
      </c>
      <c r="B130" s="54">
        <v>3.7</v>
      </c>
    </row>
    <row r="131" spans="1:2" ht="14.5" customHeight="1">
      <c r="A131" s="44" t="s">
        <v>36</v>
      </c>
      <c r="B131" s="239">
        <v>3.8</v>
      </c>
    </row>
    <row r="132" spans="1:2" ht="14.5" customHeight="1">
      <c r="A132" s="45" t="s">
        <v>37</v>
      </c>
      <c r="B132" s="240">
        <v>4.0999999999999996</v>
      </c>
    </row>
    <row r="133" spans="1:2" ht="14.5" customHeight="1">
      <c r="A133" s="46" t="s">
        <v>38</v>
      </c>
      <c r="B133" s="241">
        <v>3.8</v>
      </c>
    </row>
    <row r="134" spans="1:2" ht="45" customHeight="1">
      <c r="A134" s="648" t="s">
        <v>113</v>
      </c>
      <c r="B134" s="648"/>
    </row>
    <row r="135" spans="1:2" ht="26.25" customHeight="1">
      <c r="A135" s="506" t="s">
        <v>148</v>
      </c>
      <c r="B135" s="506"/>
    </row>
    <row r="136" spans="1:2" ht="78" customHeight="1">
      <c r="A136" s="506" t="s">
        <v>124</v>
      </c>
      <c r="B136" s="506"/>
    </row>
    <row r="138" spans="1:2" ht="23.5">
      <c r="A138" s="507">
        <v>2018</v>
      </c>
      <c r="B138" s="507"/>
    </row>
    <row r="139" spans="1:2" ht="23.5">
      <c r="A139" s="224"/>
      <c r="B139" s="224"/>
    </row>
    <row r="140" spans="1:2" ht="50.25" customHeight="1">
      <c r="A140" s="649" t="s">
        <v>173</v>
      </c>
      <c r="B140" s="649"/>
    </row>
    <row r="141" spans="1:2" ht="75" thickBot="1">
      <c r="A141" s="94" t="s">
        <v>13</v>
      </c>
      <c r="B141" s="247" t="s">
        <v>58</v>
      </c>
    </row>
    <row r="142" spans="1:2" ht="14.5" customHeight="1">
      <c r="A142" s="152" t="s">
        <v>20</v>
      </c>
      <c r="B142" s="242">
        <v>3.4645270270270272</v>
      </c>
    </row>
    <row r="143" spans="1:2" ht="14.5" customHeight="1">
      <c r="A143" s="156" t="s">
        <v>21</v>
      </c>
      <c r="B143" s="243">
        <v>3.5445255474452555</v>
      </c>
    </row>
    <row r="144" spans="1:2" ht="14.5" customHeight="1">
      <c r="A144" s="152" t="s">
        <v>22</v>
      </c>
      <c r="B144" s="242">
        <v>3.8844472204871954</v>
      </c>
    </row>
    <row r="145" spans="1:2" ht="14.5" customHeight="1">
      <c r="A145" s="156" t="s">
        <v>23</v>
      </c>
      <c r="B145" s="243">
        <v>4.3440968718466193</v>
      </c>
    </row>
    <row r="146" spans="1:2" ht="14.5" customHeight="1">
      <c r="A146" s="152" t="s">
        <v>24</v>
      </c>
      <c r="B146" s="242">
        <v>4.6136363636363633</v>
      </c>
    </row>
    <row r="147" spans="1:2" ht="14.5" customHeight="1">
      <c r="A147" s="156" t="s">
        <v>25</v>
      </c>
      <c r="B147" s="243">
        <v>4.4014167650531286</v>
      </c>
    </row>
    <row r="148" spans="1:2" ht="14.5" customHeight="1">
      <c r="A148" s="152" t="s">
        <v>26</v>
      </c>
      <c r="B148" s="242">
        <v>3.6560975609756099</v>
      </c>
    </row>
    <row r="149" spans="1:2" ht="14.5" customHeight="1">
      <c r="A149" s="156" t="s">
        <v>27</v>
      </c>
      <c r="B149" s="243">
        <v>4.8796909492273732</v>
      </c>
    </row>
    <row r="150" spans="1:2" ht="14.5" customHeight="1">
      <c r="A150" s="152" t="s">
        <v>28</v>
      </c>
      <c r="B150" s="242">
        <v>3.9266313348790991</v>
      </c>
    </row>
    <row r="151" spans="1:2" ht="14.5" customHeight="1">
      <c r="A151" s="156" t="s">
        <v>29</v>
      </c>
      <c r="B151" s="243">
        <v>3.5700628769408445</v>
      </c>
    </row>
    <row r="152" spans="1:2" ht="14.5" customHeight="1">
      <c r="A152" s="152" t="s">
        <v>30</v>
      </c>
      <c r="B152" s="242">
        <v>3.250498338870432</v>
      </c>
    </row>
    <row r="153" spans="1:2" ht="14.5" customHeight="1">
      <c r="A153" s="156" t="s">
        <v>31</v>
      </c>
      <c r="B153" s="243">
        <v>3.0962962962962961</v>
      </c>
    </row>
    <row r="154" spans="1:2" ht="14.5" customHeight="1">
      <c r="A154" s="152" t="s">
        <v>32</v>
      </c>
      <c r="B154" s="242">
        <v>4.5662650602409638</v>
      </c>
    </row>
    <row r="155" spans="1:2" ht="14.5" customHeight="1">
      <c r="A155" s="156" t="s">
        <v>33</v>
      </c>
      <c r="B155" s="243">
        <v>4.5368421052631582</v>
      </c>
    </row>
    <row r="156" spans="1:2" ht="14.5" customHeight="1">
      <c r="A156" s="152" t="s">
        <v>34</v>
      </c>
      <c r="B156" s="242">
        <v>4.2819814915623295</v>
      </c>
    </row>
    <row r="157" spans="1:2" ht="14.5" customHeight="1" thickBot="1">
      <c r="A157" s="159" t="s">
        <v>35</v>
      </c>
      <c r="B157" s="244">
        <v>4.1607142857142856</v>
      </c>
    </row>
    <row r="158" spans="1:2" ht="14.5" customHeight="1">
      <c r="A158" s="215" t="s">
        <v>36</v>
      </c>
      <c r="B158" s="245">
        <v>3.6544414363794249</v>
      </c>
    </row>
    <row r="159" spans="1:2" ht="14.5" customHeight="1">
      <c r="A159" s="216" t="s">
        <v>37</v>
      </c>
      <c r="B159" s="246">
        <v>4.362473347547974</v>
      </c>
    </row>
    <row r="160" spans="1:2" ht="14.5" customHeight="1">
      <c r="A160" s="217" t="s">
        <v>38</v>
      </c>
      <c r="B160" s="249">
        <v>3.7434236970211248</v>
      </c>
    </row>
    <row r="161" spans="1:2" ht="48.75" customHeight="1">
      <c r="A161" s="648" t="s">
        <v>113</v>
      </c>
      <c r="B161" s="648"/>
    </row>
    <row r="162" spans="1:2" ht="25" customHeight="1">
      <c r="A162" s="506" t="s">
        <v>148</v>
      </c>
      <c r="B162" s="506"/>
    </row>
    <row r="163" spans="1:2" ht="80" customHeight="1">
      <c r="A163" s="506" t="s">
        <v>125</v>
      </c>
      <c r="B163" s="506"/>
    </row>
  </sheetData>
  <mergeCells count="30">
    <mergeCell ref="A30:B30"/>
    <mergeCell ref="A84:B84"/>
    <mergeCell ref="A32:B32"/>
    <mergeCell ref="A54:B54"/>
    <mergeCell ref="A53:B53"/>
    <mergeCell ref="A55:B55"/>
    <mergeCell ref="A59:B59"/>
    <mergeCell ref="A80:B80"/>
    <mergeCell ref="A81:B81"/>
    <mergeCell ref="A82:B82"/>
    <mergeCell ref="A57:B57"/>
    <mergeCell ref="A140:B140"/>
    <mergeCell ref="A161:B161"/>
    <mergeCell ref="A162:B162"/>
    <mergeCell ref="A163:B163"/>
    <mergeCell ref="A86:B86"/>
    <mergeCell ref="A135:B135"/>
    <mergeCell ref="A136:B136"/>
    <mergeCell ref="A107:B107"/>
    <mergeCell ref="A134:B134"/>
    <mergeCell ref="A111:B111"/>
    <mergeCell ref="A113:B113"/>
    <mergeCell ref="A108:B108"/>
    <mergeCell ref="A109:B109"/>
    <mergeCell ref="A138:B138"/>
    <mergeCell ref="A3:B3"/>
    <mergeCell ref="A5:B5"/>
    <mergeCell ref="A26:B26"/>
    <mergeCell ref="A27:B27"/>
    <mergeCell ref="A28:B28"/>
  </mergeCells>
  <hyperlinks>
    <hyperlink ref="A1" location="Inhalt!A9" display="Zurück zum Inhalt" xr:uid="{00000000-0004-0000-0600-000000000000}"/>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文档" ma:contentTypeID="0x010100B2D0C01433EB6449A8A3407131C4CB47" ma:contentTypeVersion="7" ma:contentTypeDescription="新建文档。" ma:contentTypeScope="" ma:versionID="8fce44e316cd1723fd70aa5494ef6b44">
  <xsd:schema xmlns:xsd="http://www.w3.org/2001/XMLSchema" xmlns:xs="http://www.w3.org/2001/XMLSchema" xmlns:p="http://schemas.microsoft.com/office/2006/metadata/properties" xmlns:ns2="4db8799d-ef8f-413f-936a-5e2abe4f9b25" targetNamespace="http://schemas.microsoft.com/office/2006/metadata/properties" ma:root="true" ma:fieldsID="26644fa5b7e529d2a4b90fe4516c16bb" ns2:_="">
    <xsd:import namespace="4db8799d-ef8f-413f-936a-5e2abe4f9b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8799d-ef8f-413f-936a-5e2abe4f9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32926-A48F-4285-9610-F80D2EF29E43}">
  <ds:schemaRefs>
    <ds:schemaRef ds:uri="http://schemas.microsoft.com/sharepoint/v3/contenttype/forms"/>
  </ds:schemaRefs>
</ds:datastoreItem>
</file>

<file path=customXml/itemProps2.xml><?xml version="1.0" encoding="utf-8"?>
<ds:datastoreItem xmlns:ds="http://schemas.openxmlformats.org/officeDocument/2006/customXml" ds:itemID="{76FF4A0A-4470-4BEA-9283-728993E2450C}">
  <ds:schemaRefs>
    <ds:schemaRef ds:uri="http://purl.org/dc/term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 ds:uri="4db8799d-ef8f-413f-936a-5e2abe4f9b2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2D6AB75-1F3C-4C90-B3A8-337448D31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8799d-ef8f-413f-936a-5e2abe4f9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Inhalt</vt:lpstr>
      <vt:lpstr>Daten HF-08.1.1</vt:lpstr>
      <vt:lpstr>Daten HF-08.1.2</vt:lpstr>
      <vt:lpstr>Daten HF-08.1.3</vt:lpstr>
      <vt:lpstr>Daten HF-08.1.4</vt:lpstr>
      <vt:lpstr>Daten HF-08.2.1</vt:lpstr>
      <vt:lpstr>Daten HF-08.4.7</vt:lpstr>
    </vt:vector>
  </TitlesOfParts>
  <Manager/>
  <Company>Fakultaet 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Tiedemann, Catharine</dc:creator>
  <cp:keywords/>
  <dc:description/>
  <cp:lastModifiedBy>Norina Wallussek</cp:lastModifiedBy>
  <cp:revision/>
  <dcterms:created xsi:type="dcterms:W3CDTF">2019-02-13T12:33:21Z</dcterms:created>
  <dcterms:modified xsi:type="dcterms:W3CDTF">2024-09-17T17:34:28Z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0x010100B2D0C01433EB6449A8A3407131C4CB47</vt:lpwstr>
  </property>
</Properties>
</file>