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80\Groups\Sonstiges\ERIK\23_ERiK_Tabellenberichterstattung_2024\Tabellen_für_Veröffentlichung\"/>
    </mc:Choice>
  </mc:AlternateContent>
  <xr:revisionPtr revIDLastSave="0" documentId="13_ncr:1_{2872F2A3-8CF9-4FE8-9443-540038E24C27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Inhalt" sheetId="1" r:id="rId1"/>
    <sheet name="Daten HF-04.1.1" sheetId="2" r:id="rId2"/>
    <sheet name="Daten HF-04.1.2" sheetId="12" r:id="rId3"/>
    <sheet name="Daten HF-04.1.3-1" sheetId="3" r:id="rId4"/>
    <sheet name="Daten HF-04.1.3-2" sheetId="28" r:id="rId5"/>
    <sheet name="Daten HF-04.2.1-1" sheetId="11" r:id="rId6"/>
    <sheet name="Daten HF-04.2.1-2" sheetId="30" r:id="rId7"/>
    <sheet name="Daten HF-04.3.1" sheetId="5" r:id="rId8"/>
  </sheets>
  <definedNames>
    <definedName name="_xlnm._FilterDatabase" localSheetId="4" hidden="1">'Daten HF-04.1.3-2'!$A$171:$BE$193</definedName>
    <definedName name="_xlnm.Print_Area" localSheetId="7">'Daten HF-04.3.1'!$A$1:$L$1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2" i="5" l="1"/>
  <c r="J92" i="5"/>
  <c r="H92" i="5"/>
  <c r="F92" i="5"/>
  <c r="D92" i="5"/>
  <c r="L91" i="5"/>
  <c r="J91" i="5"/>
  <c r="H91" i="5"/>
  <c r="F91" i="5"/>
  <c r="D91" i="5"/>
  <c r="L90" i="5"/>
  <c r="J90" i="5"/>
  <c r="H90" i="5"/>
  <c r="F90" i="5"/>
  <c r="D90" i="5"/>
  <c r="L89" i="5"/>
  <c r="J89" i="5"/>
  <c r="H89" i="5"/>
  <c r="F89" i="5"/>
  <c r="D89" i="5"/>
  <c r="L88" i="5"/>
  <c r="J88" i="5"/>
  <c r="H88" i="5"/>
  <c r="F88" i="5"/>
  <c r="D88" i="5"/>
  <c r="L87" i="5"/>
  <c r="J87" i="5"/>
  <c r="H87" i="5"/>
  <c r="F87" i="5"/>
  <c r="D87" i="5"/>
  <c r="L86" i="5"/>
  <c r="J86" i="5"/>
  <c r="H86" i="5"/>
  <c r="F86" i="5"/>
  <c r="D86" i="5"/>
  <c r="H85" i="5"/>
  <c r="F85" i="5"/>
  <c r="D85" i="5"/>
  <c r="L84" i="5"/>
  <c r="J84" i="5"/>
  <c r="H84" i="5"/>
  <c r="F84" i="5"/>
  <c r="D84" i="5"/>
  <c r="L83" i="5"/>
  <c r="J83" i="5"/>
  <c r="H83" i="5"/>
  <c r="F83" i="5"/>
  <c r="D83" i="5"/>
  <c r="L82" i="5"/>
  <c r="J82" i="5"/>
  <c r="H82" i="5"/>
  <c r="F82" i="5"/>
  <c r="D82" i="5"/>
  <c r="L81" i="5"/>
  <c r="J81" i="5"/>
  <c r="H81" i="5"/>
  <c r="F81" i="5"/>
  <c r="D81" i="5"/>
  <c r="L80" i="5"/>
  <c r="J80" i="5"/>
  <c r="H80" i="5"/>
  <c r="F80" i="5"/>
  <c r="D80" i="5"/>
  <c r="L79" i="5"/>
  <c r="J79" i="5"/>
  <c r="H79" i="5"/>
  <c r="F79" i="5"/>
  <c r="D79" i="5"/>
  <c r="H78" i="5"/>
  <c r="F78" i="5"/>
  <c r="D78" i="5"/>
  <c r="L77" i="5"/>
  <c r="J77" i="5"/>
  <c r="H77" i="5"/>
  <c r="F77" i="5"/>
  <c r="D77" i="5"/>
  <c r="L76" i="5"/>
  <c r="J76" i="5"/>
  <c r="H76" i="5"/>
  <c r="F76" i="5"/>
  <c r="D76" i="5"/>
  <c r="L75" i="5"/>
  <c r="J75" i="5"/>
  <c r="H75" i="5"/>
  <c r="F75" i="5"/>
  <c r="D75" i="5"/>
  <c r="L74" i="5"/>
  <c r="J74" i="5"/>
  <c r="H74" i="5"/>
  <c r="F74" i="5"/>
  <c r="D74" i="5"/>
  <c r="B84" i="30"/>
  <c r="F84" i="30" s="1"/>
  <c r="L84" i="30"/>
  <c r="B83" i="30"/>
  <c r="D83" i="30" s="1"/>
  <c r="B82" i="30"/>
  <c r="L82" i="30" s="1"/>
  <c r="B81" i="30"/>
  <c r="L81" i="30" s="1"/>
  <c r="B80" i="30"/>
  <c r="F80" i="30" s="1"/>
  <c r="B79" i="30"/>
  <c r="L79" i="30" s="1"/>
  <c r="B78" i="30"/>
  <c r="L78" i="30" s="1"/>
  <c r="B77" i="30"/>
  <c r="H77" i="30" s="1"/>
  <c r="B76" i="30"/>
  <c r="F76" i="30" s="1"/>
  <c r="B75" i="30"/>
  <c r="L75" i="30" s="1"/>
  <c r="B74" i="30"/>
  <c r="D74" i="30" s="1"/>
  <c r="B73" i="30"/>
  <c r="L73" i="30" s="1"/>
  <c r="B72" i="30"/>
  <c r="D72" i="30" s="1"/>
  <c r="B71" i="30"/>
  <c r="L71" i="30" s="1"/>
  <c r="B70" i="30"/>
  <c r="D70" i="30" s="1"/>
  <c r="B69" i="30"/>
  <c r="L69" i="30" s="1"/>
  <c r="B68" i="30"/>
  <c r="H68" i="30" s="1"/>
  <c r="B67" i="30"/>
  <c r="L67" i="30" s="1"/>
  <c r="B66" i="30"/>
  <c r="D66" i="30" s="1"/>
  <c r="B85" i="11"/>
  <c r="F85" i="11" s="1"/>
  <c r="B84" i="11"/>
  <c r="F84" i="11" s="1"/>
  <c r="B83" i="11"/>
  <c r="F83" i="11" s="1"/>
  <c r="D82" i="11"/>
  <c r="B82" i="11"/>
  <c r="F82" i="11" s="1"/>
  <c r="B81" i="11"/>
  <c r="F81" i="11"/>
  <c r="B80" i="11"/>
  <c r="D80" i="11" s="1"/>
  <c r="B79" i="11"/>
  <c r="D79" i="11" s="1"/>
  <c r="B78" i="11"/>
  <c r="F78" i="11" s="1"/>
  <c r="B77" i="11"/>
  <c r="F77" i="11"/>
  <c r="B76" i="11"/>
  <c r="F76" i="11" s="1"/>
  <c r="B75" i="11"/>
  <c r="D75" i="11" s="1"/>
  <c r="B74" i="11"/>
  <c r="F74" i="11" s="1"/>
  <c r="B73" i="11"/>
  <c r="D73" i="11" s="1"/>
  <c r="B72" i="11"/>
  <c r="F72" i="11" s="1"/>
  <c r="B71" i="11"/>
  <c r="F71" i="11" s="1"/>
  <c r="B70" i="11"/>
  <c r="D70" i="11" s="1"/>
  <c r="B69" i="11"/>
  <c r="F69" i="11" s="1"/>
  <c r="B68" i="11"/>
  <c r="F68" i="11" s="1"/>
  <c r="B67" i="11"/>
  <c r="F67" i="11" s="1"/>
  <c r="F56" i="11"/>
  <c r="D56" i="11"/>
  <c r="F55" i="11"/>
  <c r="D55" i="11"/>
  <c r="F54" i="11"/>
  <c r="D54" i="11"/>
  <c r="F53" i="11"/>
  <c r="D53" i="11"/>
  <c r="F51" i="11"/>
  <c r="D51" i="11"/>
  <c r="F50" i="11"/>
  <c r="D50" i="11"/>
  <c r="F49" i="11"/>
  <c r="D49" i="11"/>
  <c r="F48" i="11"/>
  <c r="D48" i="11"/>
  <c r="F47" i="11"/>
  <c r="D47" i="11"/>
  <c r="F46" i="11"/>
  <c r="D46" i="11"/>
  <c r="F45" i="11"/>
  <c r="D45" i="11"/>
  <c r="F44" i="11"/>
  <c r="D44" i="11"/>
  <c r="F43" i="11"/>
  <c r="D43" i="11"/>
  <c r="F42" i="11"/>
  <c r="D42" i="11"/>
  <c r="F41" i="11"/>
  <c r="D41" i="11"/>
  <c r="F40" i="11"/>
  <c r="D40" i="11"/>
  <c r="F39" i="11"/>
  <c r="D39" i="11"/>
  <c r="F38" i="11"/>
  <c r="D38" i="11"/>
  <c r="AU190" i="28"/>
  <c r="AS190" i="28"/>
  <c r="AQ190" i="28"/>
  <c r="AO190" i="28"/>
  <c r="AM190" i="28"/>
  <c r="AK190" i="28"/>
  <c r="AI190" i="28"/>
  <c r="AF190" i="28"/>
  <c r="AD190" i="28"/>
  <c r="AB190" i="28"/>
  <c r="Z190" i="28"/>
  <c r="X190" i="28"/>
  <c r="V190" i="28"/>
  <c r="T190" i="28"/>
  <c r="Q190" i="28"/>
  <c r="O190" i="28"/>
  <c r="M190" i="28"/>
  <c r="K190" i="28"/>
  <c r="I190" i="28"/>
  <c r="G190" i="28"/>
  <c r="E190" i="28"/>
  <c r="AU189" i="28"/>
  <c r="AS189" i="28"/>
  <c r="AQ189" i="28"/>
  <c r="AO189" i="28"/>
  <c r="AM189" i="28"/>
  <c r="AK189" i="28"/>
  <c r="AI189" i="28"/>
  <c r="AF189" i="28"/>
  <c r="AD189" i="28"/>
  <c r="AB189" i="28"/>
  <c r="Z189" i="28"/>
  <c r="X189" i="28"/>
  <c r="V189" i="28"/>
  <c r="T189" i="28"/>
  <c r="Q189" i="28"/>
  <c r="O189" i="28"/>
  <c r="M189" i="28"/>
  <c r="K189" i="28"/>
  <c r="I189" i="28"/>
  <c r="G189" i="28"/>
  <c r="E189" i="28"/>
  <c r="AU188" i="28"/>
  <c r="AS188" i="28"/>
  <c r="AQ188" i="28"/>
  <c r="AO188" i="28"/>
  <c r="AM188" i="28"/>
  <c r="AK188" i="28"/>
  <c r="AI188" i="28"/>
  <c r="AF188" i="28"/>
  <c r="AD188" i="28"/>
  <c r="AB188" i="28"/>
  <c r="Z188" i="28"/>
  <c r="X188" i="28"/>
  <c r="V188" i="28"/>
  <c r="T188" i="28"/>
  <c r="Q188" i="28"/>
  <c r="O188" i="28"/>
  <c r="M188" i="28"/>
  <c r="K188" i="28"/>
  <c r="I188" i="28"/>
  <c r="G188" i="28"/>
  <c r="E188" i="28"/>
  <c r="AU186" i="28"/>
  <c r="AS186" i="28"/>
  <c r="AQ186" i="28"/>
  <c r="AO186" i="28"/>
  <c r="AM186" i="28"/>
  <c r="AK186" i="28"/>
  <c r="AI186" i="28"/>
  <c r="AF186" i="28"/>
  <c r="AD186" i="28"/>
  <c r="AB186" i="28"/>
  <c r="Z186" i="28"/>
  <c r="X186" i="28"/>
  <c r="V186" i="28"/>
  <c r="T186" i="28"/>
  <c r="Q186" i="28"/>
  <c r="O186" i="28"/>
  <c r="M186" i="28"/>
  <c r="K186" i="28"/>
  <c r="I186" i="28"/>
  <c r="G186" i="28"/>
  <c r="E186" i="28"/>
  <c r="AF185" i="28"/>
  <c r="AD185" i="28"/>
  <c r="AB185" i="28"/>
  <c r="Z185" i="28"/>
  <c r="X185" i="28"/>
  <c r="V185" i="28"/>
  <c r="T185" i="28"/>
  <c r="AU184" i="28"/>
  <c r="AS184" i="28"/>
  <c r="AQ184" i="28"/>
  <c r="AO184" i="28"/>
  <c r="AM184" i="28"/>
  <c r="AK184" i="28"/>
  <c r="AI184" i="28"/>
  <c r="AF184" i="28"/>
  <c r="AD184" i="28"/>
  <c r="AB184" i="28"/>
  <c r="Z184" i="28"/>
  <c r="X184" i="28"/>
  <c r="V184" i="28"/>
  <c r="T184" i="28"/>
  <c r="Q184" i="28"/>
  <c r="O184" i="28"/>
  <c r="M184" i="28"/>
  <c r="K184" i="28"/>
  <c r="I184" i="28"/>
  <c r="G184" i="28"/>
  <c r="E184" i="28"/>
  <c r="AF183" i="28"/>
  <c r="AD183" i="28"/>
  <c r="AB183" i="28"/>
  <c r="Z183" i="28"/>
  <c r="X183" i="28"/>
  <c r="V183" i="28"/>
  <c r="T183" i="28"/>
  <c r="AF182" i="28"/>
  <c r="AD182" i="28"/>
  <c r="AB182" i="28"/>
  <c r="Z182" i="28"/>
  <c r="X182" i="28"/>
  <c r="V182" i="28"/>
  <c r="T182" i="28"/>
  <c r="AU181" i="28"/>
  <c r="AS181" i="28"/>
  <c r="AQ181" i="28"/>
  <c r="AO181" i="28"/>
  <c r="AM181" i="28"/>
  <c r="AK181" i="28"/>
  <c r="AI181" i="28"/>
  <c r="AF181" i="28"/>
  <c r="AD181" i="28"/>
  <c r="AB181" i="28"/>
  <c r="Z181" i="28"/>
  <c r="X181" i="28"/>
  <c r="V181" i="28"/>
  <c r="T181" i="28"/>
  <c r="Q181" i="28"/>
  <c r="O181" i="28"/>
  <c r="M181" i="28"/>
  <c r="K181" i="28"/>
  <c r="I181" i="28"/>
  <c r="G181" i="28"/>
  <c r="E181" i="28"/>
  <c r="Q180" i="28"/>
  <c r="O180" i="28"/>
  <c r="M180" i="28"/>
  <c r="K180" i="28"/>
  <c r="I180" i="28"/>
  <c r="G180" i="28"/>
  <c r="E180" i="28"/>
  <c r="AU178" i="28"/>
  <c r="AS178" i="28"/>
  <c r="AQ178" i="28"/>
  <c r="AO178" i="28"/>
  <c r="AM178" i="28"/>
  <c r="AK178" i="28"/>
  <c r="AI178" i="28"/>
  <c r="AF178" i="28"/>
  <c r="AD178" i="28"/>
  <c r="AB178" i="28"/>
  <c r="Z178" i="28"/>
  <c r="X178" i="28"/>
  <c r="V178" i="28"/>
  <c r="T178" i="28"/>
  <c r="Q178" i="28"/>
  <c r="O178" i="28"/>
  <c r="M178" i="28"/>
  <c r="K178" i="28"/>
  <c r="I178" i="28"/>
  <c r="G178" i="28"/>
  <c r="E178" i="28"/>
  <c r="AU177" i="28"/>
  <c r="AS177" i="28"/>
  <c r="AQ177" i="28"/>
  <c r="AO177" i="28"/>
  <c r="AM177" i="28"/>
  <c r="AK177" i="28"/>
  <c r="AI177" i="28"/>
  <c r="AF177" i="28"/>
  <c r="AD177" i="28"/>
  <c r="AB177" i="28"/>
  <c r="Z177" i="28"/>
  <c r="X177" i="28"/>
  <c r="V177" i="28"/>
  <c r="T177" i="28"/>
  <c r="Q177" i="28"/>
  <c r="O177" i="28"/>
  <c r="M177" i="28"/>
  <c r="K177" i="28"/>
  <c r="I177" i="28"/>
  <c r="G177" i="28"/>
  <c r="E177" i="28"/>
  <c r="AU176" i="28"/>
  <c r="AS176" i="28"/>
  <c r="AQ176" i="28"/>
  <c r="AO176" i="28"/>
  <c r="AM176" i="28"/>
  <c r="AK176" i="28"/>
  <c r="AI176" i="28"/>
  <c r="AF175" i="28"/>
  <c r="AD175" i="28"/>
  <c r="AB175" i="28"/>
  <c r="Z175" i="28"/>
  <c r="X175" i="28"/>
  <c r="V175" i="28"/>
  <c r="T175" i="28"/>
  <c r="AU174" i="28"/>
  <c r="AS174" i="28"/>
  <c r="AQ174" i="28"/>
  <c r="AO174" i="28"/>
  <c r="AM174" i="28"/>
  <c r="AK174" i="28"/>
  <c r="AI174" i="28"/>
  <c r="AF174" i="28"/>
  <c r="AD174" i="28"/>
  <c r="AB174" i="28"/>
  <c r="Z174" i="28"/>
  <c r="X174" i="28"/>
  <c r="V174" i="28"/>
  <c r="T174" i="28"/>
  <c r="Q174" i="28"/>
  <c r="O174" i="28"/>
  <c r="M174" i="28"/>
  <c r="K174" i="28"/>
  <c r="I174" i="28"/>
  <c r="G174" i="28"/>
  <c r="E174" i="28"/>
  <c r="AU173" i="28"/>
  <c r="AS173" i="28"/>
  <c r="AQ173" i="28"/>
  <c r="AO173" i="28"/>
  <c r="AM173" i="28"/>
  <c r="AK173" i="28"/>
  <c r="AI173" i="28"/>
  <c r="AF173" i="28"/>
  <c r="AD173" i="28"/>
  <c r="AB173" i="28"/>
  <c r="Z173" i="28"/>
  <c r="X173" i="28"/>
  <c r="V173" i="28"/>
  <c r="T173" i="28"/>
  <c r="Q173" i="28"/>
  <c r="O173" i="28"/>
  <c r="M173" i="28"/>
  <c r="K173" i="28"/>
  <c r="I173" i="28"/>
  <c r="G173" i="28"/>
  <c r="E173" i="28"/>
  <c r="Q172" i="28"/>
  <c r="O172" i="28"/>
  <c r="M172" i="28"/>
  <c r="K172" i="28"/>
  <c r="I172" i="28"/>
  <c r="G172" i="28"/>
  <c r="E172" i="28"/>
  <c r="AU158" i="28"/>
  <c r="AS158" i="28"/>
  <c r="AQ158" i="28"/>
  <c r="AO158" i="28"/>
  <c r="AM158" i="28"/>
  <c r="AK158" i="28"/>
  <c r="AI158" i="28"/>
  <c r="AF158" i="28"/>
  <c r="AD158" i="28"/>
  <c r="AB158" i="28"/>
  <c r="Z158" i="28"/>
  <c r="X158" i="28"/>
  <c r="V158" i="28"/>
  <c r="T158" i="28"/>
  <c r="Q158" i="28"/>
  <c r="O158" i="28"/>
  <c r="M158" i="28"/>
  <c r="K158" i="28"/>
  <c r="I158" i="28"/>
  <c r="G158" i="28"/>
  <c r="E158" i="28"/>
  <c r="AU157" i="28"/>
  <c r="AS157" i="28"/>
  <c r="AQ157" i="28"/>
  <c r="AO157" i="28"/>
  <c r="AM157" i="28"/>
  <c r="AK157" i="28"/>
  <c r="AI157" i="28"/>
  <c r="AF157" i="28"/>
  <c r="AD157" i="28"/>
  <c r="AB157" i="28"/>
  <c r="Z157" i="28"/>
  <c r="X157" i="28"/>
  <c r="V157" i="28"/>
  <c r="T157" i="28"/>
  <c r="Q157" i="28"/>
  <c r="O157" i="28"/>
  <c r="M157" i="28"/>
  <c r="K157" i="28"/>
  <c r="I157" i="28"/>
  <c r="G157" i="28"/>
  <c r="E157" i="28"/>
  <c r="AU156" i="28"/>
  <c r="AS156" i="28"/>
  <c r="AQ156" i="28"/>
  <c r="AO156" i="28"/>
  <c r="AM156" i="28"/>
  <c r="AK156" i="28"/>
  <c r="AI156" i="28"/>
  <c r="AF156" i="28"/>
  <c r="AD156" i="28"/>
  <c r="AB156" i="28"/>
  <c r="Z156" i="28"/>
  <c r="X156" i="28"/>
  <c r="V156" i="28"/>
  <c r="T156" i="28"/>
  <c r="Q156" i="28"/>
  <c r="O156" i="28"/>
  <c r="M156" i="28"/>
  <c r="K156" i="28"/>
  <c r="I156" i="28"/>
  <c r="G156" i="28"/>
  <c r="E156" i="28"/>
  <c r="AF155" i="28"/>
  <c r="AD155" i="28"/>
  <c r="AB155" i="28"/>
  <c r="Z155" i="28"/>
  <c r="X155" i="28"/>
  <c r="V155" i="28"/>
  <c r="T155" i="28"/>
  <c r="AU154" i="28"/>
  <c r="AS154" i="28"/>
  <c r="AQ154" i="28"/>
  <c r="AO154" i="28"/>
  <c r="AM154" i="28"/>
  <c r="AK154" i="28"/>
  <c r="AI154" i="28"/>
  <c r="AF154" i="28"/>
  <c r="AD154" i="28"/>
  <c r="AB154" i="28"/>
  <c r="Z154" i="28"/>
  <c r="X154" i="28"/>
  <c r="V154" i="28"/>
  <c r="T154" i="28"/>
  <c r="Q154" i="28"/>
  <c r="O154" i="28"/>
  <c r="M154" i="28"/>
  <c r="K154" i="28"/>
  <c r="I154" i="28"/>
  <c r="G154" i="28"/>
  <c r="E154" i="28"/>
  <c r="AF153" i="28"/>
  <c r="AD153" i="28"/>
  <c r="AB153" i="28"/>
  <c r="Z153" i="28"/>
  <c r="X153" i="28"/>
  <c r="V153" i="28"/>
  <c r="T153" i="28"/>
  <c r="AU152" i="28"/>
  <c r="AS152" i="28"/>
  <c r="AQ152" i="28"/>
  <c r="AO152" i="28"/>
  <c r="AM152" i="28"/>
  <c r="AK152" i="28"/>
  <c r="AI152" i="28"/>
  <c r="AF152" i="28"/>
  <c r="AD152" i="28"/>
  <c r="AB152" i="28"/>
  <c r="Z152" i="28"/>
  <c r="X152" i="28"/>
  <c r="V152" i="28"/>
  <c r="T152" i="28"/>
  <c r="Q152" i="28"/>
  <c r="O152" i="28"/>
  <c r="M152" i="28"/>
  <c r="K152" i="28"/>
  <c r="I152" i="28"/>
  <c r="G152" i="28"/>
  <c r="E152" i="28"/>
  <c r="AU150" i="28"/>
  <c r="AS150" i="28"/>
  <c r="AQ150" i="28"/>
  <c r="AO150" i="28"/>
  <c r="AM150" i="28"/>
  <c r="AK150" i="28"/>
  <c r="AI150" i="28"/>
  <c r="AF150" i="28"/>
  <c r="AD150" i="28"/>
  <c r="AB150" i="28"/>
  <c r="Z150" i="28"/>
  <c r="X150" i="28"/>
  <c r="V150" i="28"/>
  <c r="T150" i="28"/>
  <c r="Q150" i="28"/>
  <c r="O150" i="28"/>
  <c r="M150" i="28"/>
  <c r="K150" i="28"/>
  <c r="I150" i="28"/>
  <c r="G150" i="28"/>
  <c r="E150" i="28"/>
  <c r="AU149" i="28"/>
  <c r="AS149" i="28"/>
  <c r="AQ149" i="28"/>
  <c r="AO149" i="28"/>
  <c r="AM149" i="28"/>
  <c r="AK149" i="28"/>
  <c r="AI149" i="28"/>
  <c r="AF149" i="28"/>
  <c r="AD149" i="28"/>
  <c r="AB149" i="28"/>
  <c r="Z149" i="28"/>
  <c r="X149" i="28"/>
  <c r="V149" i="28"/>
  <c r="T149" i="28"/>
  <c r="Q149" i="28"/>
  <c r="O149" i="28"/>
  <c r="M149" i="28"/>
  <c r="K149" i="28"/>
  <c r="I149" i="28"/>
  <c r="G149" i="28"/>
  <c r="E149" i="28"/>
  <c r="AU148" i="28"/>
  <c r="AS148" i="28"/>
  <c r="AQ148" i="28"/>
  <c r="AO148" i="28"/>
  <c r="AM148" i="28"/>
  <c r="AK148" i="28"/>
  <c r="AI148" i="28"/>
  <c r="AF148" i="28"/>
  <c r="AD148" i="28"/>
  <c r="AB148" i="28"/>
  <c r="Z148" i="28"/>
  <c r="X148" i="28"/>
  <c r="V148" i="28"/>
  <c r="T148" i="28"/>
  <c r="Q148" i="28"/>
  <c r="O148" i="28"/>
  <c r="M148" i="28"/>
  <c r="K148" i="28"/>
  <c r="I148" i="28"/>
  <c r="G148" i="28"/>
  <c r="E148" i="28"/>
  <c r="AF147" i="28"/>
  <c r="AD147" i="28"/>
  <c r="AB147" i="28"/>
  <c r="Z147" i="28"/>
  <c r="X147" i="28"/>
  <c r="V147" i="28"/>
  <c r="T147" i="28"/>
  <c r="AU146" i="28"/>
  <c r="AS146" i="28"/>
  <c r="AQ146" i="28"/>
  <c r="AO146" i="28"/>
  <c r="AM146" i="28"/>
  <c r="AK146" i="28"/>
  <c r="AI146" i="28"/>
  <c r="AF146" i="28"/>
  <c r="AD146" i="28"/>
  <c r="AB146" i="28"/>
  <c r="Z146" i="28"/>
  <c r="X146" i="28"/>
  <c r="V146" i="28"/>
  <c r="T146" i="28"/>
  <c r="Q146" i="28"/>
  <c r="O146" i="28"/>
  <c r="M146" i="28"/>
  <c r="K146" i="28"/>
  <c r="I146" i="28"/>
  <c r="G146" i="28"/>
  <c r="E146" i="28"/>
  <c r="AU145" i="28"/>
  <c r="AS145" i="28"/>
  <c r="AQ145" i="28"/>
  <c r="AO145" i="28"/>
  <c r="AM145" i="28"/>
  <c r="AK145" i="28"/>
  <c r="AI145" i="28"/>
  <c r="AF145" i="28"/>
  <c r="AD145" i="28"/>
  <c r="AB145" i="28"/>
  <c r="Z145" i="28"/>
  <c r="X145" i="28"/>
  <c r="V145" i="28"/>
  <c r="T145" i="28"/>
  <c r="Q145" i="28"/>
  <c r="O145" i="28"/>
  <c r="M145" i="28"/>
  <c r="K145" i="28"/>
  <c r="I145" i="28"/>
  <c r="G145" i="28"/>
  <c r="E145" i="28"/>
  <c r="AU143" i="28"/>
  <c r="AS143" i="28"/>
  <c r="AQ143" i="28"/>
  <c r="AO143" i="28"/>
  <c r="AM143" i="28"/>
  <c r="AK143" i="28"/>
  <c r="AI143" i="28"/>
  <c r="AF143" i="28"/>
  <c r="AD143" i="28"/>
  <c r="AB143" i="28"/>
  <c r="Z143" i="28"/>
  <c r="X143" i="28"/>
  <c r="V143" i="28"/>
  <c r="T143" i="28"/>
  <c r="Q143" i="28"/>
  <c r="O143" i="28"/>
  <c r="M143" i="28"/>
  <c r="K143" i="28"/>
  <c r="I143" i="28"/>
  <c r="G143" i="28"/>
  <c r="E143" i="28"/>
  <c r="AU142" i="28"/>
  <c r="AS142" i="28"/>
  <c r="AQ142" i="28"/>
  <c r="AO142" i="28"/>
  <c r="AM142" i="28"/>
  <c r="AK142" i="28"/>
  <c r="AI142" i="28"/>
  <c r="AF142" i="28"/>
  <c r="AD142" i="28"/>
  <c r="AB142" i="28"/>
  <c r="Z142" i="28"/>
  <c r="X142" i="28"/>
  <c r="V142" i="28"/>
  <c r="T142" i="28"/>
  <c r="Q142" i="28"/>
  <c r="O142" i="28"/>
  <c r="M142" i="28"/>
  <c r="K142" i="28"/>
  <c r="I142" i="28"/>
  <c r="G142" i="28"/>
  <c r="E142" i="28"/>
  <c r="Q141" i="28"/>
  <c r="O141" i="28"/>
  <c r="M141" i="28"/>
  <c r="K141" i="28"/>
  <c r="I141" i="28"/>
  <c r="G141" i="28"/>
  <c r="E141" i="28"/>
  <c r="Q140" i="28"/>
  <c r="O140" i="28"/>
  <c r="M140" i="28"/>
  <c r="K140" i="28"/>
  <c r="I140" i="28"/>
  <c r="G140" i="28"/>
  <c r="E140" i="28"/>
  <c r="AU126" i="28"/>
  <c r="AS126" i="28"/>
  <c r="AQ126" i="28"/>
  <c r="AO126" i="28"/>
  <c r="AM126" i="28"/>
  <c r="AK126" i="28"/>
  <c r="AI126" i="28"/>
  <c r="AF126" i="28"/>
  <c r="AD126" i="28"/>
  <c r="AB126" i="28"/>
  <c r="Z126" i="28"/>
  <c r="X126" i="28"/>
  <c r="V126" i="28"/>
  <c r="T126" i="28"/>
  <c r="Q126" i="28"/>
  <c r="O126" i="28"/>
  <c r="M126" i="28"/>
  <c r="K126" i="28"/>
  <c r="I126" i="28"/>
  <c r="G126" i="28"/>
  <c r="E126" i="28"/>
  <c r="B126" i="28"/>
  <c r="AU125" i="28"/>
  <c r="AS125" i="28"/>
  <c r="AQ125" i="28"/>
  <c r="AO125" i="28"/>
  <c r="AM125" i="28"/>
  <c r="AK125" i="28"/>
  <c r="AI125" i="28"/>
  <c r="AF125" i="28"/>
  <c r="AD125" i="28"/>
  <c r="AB125" i="28"/>
  <c r="Z125" i="28"/>
  <c r="X125" i="28"/>
  <c r="V125" i="28"/>
  <c r="T125" i="28"/>
  <c r="Q125" i="28"/>
  <c r="O125" i="28"/>
  <c r="M125" i="28"/>
  <c r="K125" i="28"/>
  <c r="I125" i="28"/>
  <c r="G125" i="28"/>
  <c r="E125" i="28"/>
  <c r="B125" i="28"/>
  <c r="AU124" i="28"/>
  <c r="AS124" i="28"/>
  <c r="AQ124" i="28"/>
  <c r="AO124" i="28"/>
  <c r="AM124" i="28"/>
  <c r="AK124" i="28"/>
  <c r="AI124" i="28"/>
  <c r="AF124" i="28"/>
  <c r="AD124" i="28"/>
  <c r="AB124" i="28"/>
  <c r="Z124" i="28"/>
  <c r="X124" i="28"/>
  <c r="V124" i="28"/>
  <c r="T124" i="28"/>
  <c r="Q124" i="28"/>
  <c r="O124" i="28"/>
  <c r="M124" i="28"/>
  <c r="K124" i="28"/>
  <c r="I124" i="28"/>
  <c r="G124" i="28"/>
  <c r="E124" i="28"/>
  <c r="B124" i="28"/>
  <c r="AS123" i="28"/>
  <c r="AQ123" i="28"/>
  <c r="AO123" i="28"/>
  <c r="AM123" i="28"/>
  <c r="AK123" i="28"/>
  <c r="AD123" i="28"/>
  <c r="AB123" i="28"/>
  <c r="Z123" i="28"/>
  <c r="X123" i="28"/>
  <c r="V123" i="28"/>
  <c r="O123" i="28"/>
  <c r="M123" i="28"/>
  <c r="K123" i="28"/>
  <c r="I123" i="28"/>
  <c r="G123" i="28"/>
  <c r="B123" i="28"/>
  <c r="AU122" i="28"/>
  <c r="AS122" i="28"/>
  <c r="AQ122" i="28"/>
  <c r="AO122" i="28"/>
  <c r="AM122" i="28"/>
  <c r="AK122" i="28"/>
  <c r="AI122" i="28"/>
  <c r="AF122" i="28"/>
  <c r="AD122" i="28"/>
  <c r="AB122" i="28"/>
  <c r="Z122" i="28"/>
  <c r="X122" i="28"/>
  <c r="V122" i="28"/>
  <c r="T122" i="28"/>
  <c r="Q122" i="28"/>
  <c r="O122" i="28"/>
  <c r="M122" i="28"/>
  <c r="K122" i="28"/>
  <c r="I122" i="28"/>
  <c r="G122" i="28"/>
  <c r="E122" i="28"/>
  <c r="B122" i="28"/>
  <c r="AQ121" i="28"/>
  <c r="AO121" i="28"/>
  <c r="AM121" i="28"/>
  <c r="AK121" i="28"/>
  <c r="AI121" i="28"/>
  <c r="AB121" i="28"/>
  <c r="Z121" i="28"/>
  <c r="X121" i="28"/>
  <c r="V121" i="28"/>
  <c r="T121" i="28"/>
  <c r="M121" i="28"/>
  <c r="K121" i="28"/>
  <c r="I121" i="28"/>
  <c r="G121" i="28"/>
  <c r="E121" i="28"/>
  <c r="B121" i="28"/>
  <c r="AQ120" i="28"/>
  <c r="AO120" i="28"/>
  <c r="AM120" i="28"/>
  <c r="AK120" i="28"/>
  <c r="AI120" i="28"/>
  <c r="AB120" i="28"/>
  <c r="Z120" i="28"/>
  <c r="X120" i="28"/>
  <c r="V120" i="28"/>
  <c r="T120" i="28"/>
  <c r="M120" i="28"/>
  <c r="K120" i="28"/>
  <c r="I120" i="28"/>
  <c r="G120" i="28"/>
  <c r="E120" i="28"/>
  <c r="B120" i="28"/>
  <c r="AQ119" i="28"/>
  <c r="AM119" i="28"/>
  <c r="AB119" i="28"/>
  <c r="X119" i="28"/>
  <c r="M119" i="28"/>
  <c r="I119" i="28"/>
  <c r="B119" i="28"/>
  <c r="AU118" i="28"/>
  <c r="AS118" i="28"/>
  <c r="AQ118" i="28"/>
  <c r="AO118" i="28"/>
  <c r="AM118" i="28"/>
  <c r="AK118" i="28"/>
  <c r="AI118" i="28"/>
  <c r="AF118" i="28"/>
  <c r="AD118" i="28"/>
  <c r="AB118" i="28"/>
  <c r="Z118" i="28"/>
  <c r="X118" i="28"/>
  <c r="V118" i="28"/>
  <c r="T118" i="28"/>
  <c r="Q118" i="28"/>
  <c r="O118" i="28"/>
  <c r="M118" i="28"/>
  <c r="K118" i="28"/>
  <c r="I118" i="28"/>
  <c r="G118" i="28"/>
  <c r="E118" i="28"/>
  <c r="B118" i="28"/>
  <c r="AU117" i="28"/>
  <c r="AS117" i="28"/>
  <c r="AQ117" i="28"/>
  <c r="AO117" i="28"/>
  <c r="AM117" i="28"/>
  <c r="AK117" i="28"/>
  <c r="AI117" i="28"/>
  <c r="AF117" i="28"/>
  <c r="AD117" i="28"/>
  <c r="AB117" i="28"/>
  <c r="Z117" i="28"/>
  <c r="X117" i="28"/>
  <c r="V117" i="28"/>
  <c r="T117" i="28"/>
  <c r="Q117" i="28"/>
  <c r="O117" i="28"/>
  <c r="M117" i="28"/>
  <c r="K117" i="28"/>
  <c r="I117" i="28"/>
  <c r="G117" i="28"/>
  <c r="E117" i="28"/>
  <c r="B117" i="28"/>
  <c r="AU116" i="28"/>
  <c r="AS116" i="28"/>
  <c r="AQ116" i="28"/>
  <c r="AO116" i="28"/>
  <c r="AM116" i="28"/>
  <c r="AK116" i="28"/>
  <c r="AI116" i="28"/>
  <c r="AF116" i="28"/>
  <c r="AD116" i="28"/>
  <c r="AB116" i="28"/>
  <c r="Z116" i="28"/>
  <c r="X116" i="28"/>
  <c r="V116" i="28"/>
  <c r="T116" i="28"/>
  <c r="Q116" i="28"/>
  <c r="O116" i="28"/>
  <c r="M116" i="28"/>
  <c r="K116" i="28"/>
  <c r="I116" i="28"/>
  <c r="G116" i="28"/>
  <c r="E116" i="28"/>
  <c r="B116" i="28"/>
  <c r="AQ115" i="28"/>
  <c r="AO115" i="28"/>
  <c r="AM115" i="28"/>
  <c r="AK115" i="28"/>
  <c r="AB115" i="28"/>
  <c r="Z115" i="28"/>
  <c r="X115" i="28"/>
  <c r="V115" i="28"/>
  <c r="M115" i="28"/>
  <c r="K115" i="28"/>
  <c r="I115" i="28"/>
  <c r="G115" i="28"/>
  <c r="B115" i="28"/>
  <c r="AU114" i="28"/>
  <c r="AS114" i="28"/>
  <c r="AQ114" i="28"/>
  <c r="AO114" i="28"/>
  <c r="AM114" i="28"/>
  <c r="AK114" i="28"/>
  <c r="AI114" i="28"/>
  <c r="AF114" i="28"/>
  <c r="AD114" i="28"/>
  <c r="AB114" i="28"/>
  <c r="Z114" i="28"/>
  <c r="X114" i="28"/>
  <c r="V114" i="28"/>
  <c r="T114" i="28"/>
  <c r="Q114" i="28"/>
  <c r="O114" i="28"/>
  <c r="M114" i="28"/>
  <c r="K114" i="28"/>
  <c r="I114" i="28"/>
  <c r="G114" i="28"/>
  <c r="E114" i="28"/>
  <c r="B114" i="28"/>
  <c r="AU113" i="28"/>
  <c r="AS113" i="28"/>
  <c r="AQ113" i="28"/>
  <c r="AO113" i="28"/>
  <c r="AM113" i="28"/>
  <c r="AK113" i="28"/>
  <c r="AI113" i="28"/>
  <c r="AF113" i="28"/>
  <c r="AD113" i="28"/>
  <c r="AB113" i="28"/>
  <c r="Z113" i="28"/>
  <c r="X113" i="28"/>
  <c r="V113" i="28"/>
  <c r="T113" i="28"/>
  <c r="Q113" i="28"/>
  <c r="O113" i="28"/>
  <c r="M113" i="28"/>
  <c r="K113" i="28"/>
  <c r="I113" i="28"/>
  <c r="G113" i="28"/>
  <c r="E113" i="28"/>
  <c r="B113" i="28"/>
  <c r="AQ112" i="28"/>
  <c r="AM112" i="28"/>
  <c r="AB112" i="28"/>
  <c r="X112" i="28"/>
  <c r="M112" i="28"/>
  <c r="I112" i="28"/>
  <c r="B112" i="28"/>
  <c r="AQ111" i="28"/>
  <c r="AO111" i="28"/>
  <c r="AM111" i="28"/>
  <c r="AK111" i="28"/>
  <c r="AI111" i="28"/>
  <c r="AB111" i="28"/>
  <c r="Z111" i="28"/>
  <c r="X111" i="28"/>
  <c r="V111" i="28"/>
  <c r="T111" i="28"/>
  <c r="M111" i="28"/>
  <c r="K111" i="28"/>
  <c r="I111" i="28"/>
  <c r="G111" i="28"/>
  <c r="E111" i="28"/>
  <c r="B111" i="28"/>
  <c r="AQ110" i="28"/>
  <c r="AO110" i="28"/>
  <c r="AM110" i="28"/>
  <c r="AK110" i="28"/>
  <c r="AI110" i="28"/>
  <c r="AB110" i="28"/>
  <c r="Z110" i="28"/>
  <c r="X110" i="28"/>
  <c r="V110" i="28"/>
  <c r="T110" i="28"/>
  <c r="M110" i="28"/>
  <c r="K110" i="28"/>
  <c r="I110" i="28"/>
  <c r="G110" i="28"/>
  <c r="E110" i="28"/>
  <c r="B110" i="28"/>
  <c r="AU109" i="28"/>
  <c r="AS109" i="28"/>
  <c r="AQ109" i="28"/>
  <c r="AO109" i="28"/>
  <c r="AM109" i="28"/>
  <c r="AK109" i="28"/>
  <c r="AI109" i="28"/>
  <c r="AF109" i="28"/>
  <c r="AD109" i="28"/>
  <c r="AB109" i="28"/>
  <c r="Z109" i="28"/>
  <c r="X109" i="28"/>
  <c r="V109" i="28"/>
  <c r="T109" i="28"/>
  <c r="Q109" i="28"/>
  <c r="O109" i="28"/>
  <c r="M109" i="28"/>
  <c r="K109" i="28"/>
  <c r="I109" i="28"/>
  <c r="G109" i="28"/>
  <c r="E109" i="28"/>
  <c r="B109" i="28"/>
  <c r="AQ108" i="28"/>
  <c r="AO108" i="28"/>
  <c r="AM108" i="28"/>
  <c r="AK108" i="28"/>
  <c r="AB108" i="28"/>
  <c r="Z108" i="28"/>
  <c r="X108" i="28"/>
  <c r="V108" i="28"/>
  <c r="M108" i="28"/>
  <c r="K108" i="28"/>
  <c r="I108" i="28"/>
  <c r="G108" i="28"/>
  <c r="B108" i="28"/>
  <c r="AU94" i="28"/>
  <c r="AS94" i="28"/>
  <c r="AQ94" i="28"/>
  <c r="AO94" i="28"/>
  <c r="AM94" i="28"/>
  <c r="AK94" i="28"/>
  <c r="AI94" i="28"/>
  <c r="AF94" i="28"/>
  <c r="AD94" i="28"/>
  <c r="AB94" i="28"/>
  <c r="Z94" i="28"/>
  <c r="X94" i="28"/>
  <c r="V94" i="28"/>
  <c r="T94" i="28"/>
  <c r="Q94" i="28"/>
  <c r="O94" i="28"/>
  <c r="M94" i="28"/>
  <c r="K94" i="28"/>
  <c r="I94" i="28"/>
  <c r="G94" i="28"/>
  <c r="E94" i="28"/>
  <c r="B94" i="28"/>
  <c r="AU93" i="28"/>
  <c r="AS93" i="28"/>
  <c r="AQ93" i="28"/>
  <c r="AO93" i="28"/>
  <c r="AM93" i="28"/>
  <c r="AK93" i="28"/>
  <c r="AI93" i="28"/>
  <c r="AF93" i="28"/>
  <c r="AD93" i="28"/>
  <c r="AB93" i="28"/>
  <c r="Z93" i="28"/>
  <c r="X93" i="28"/>
  <c r="V93" i="28"/>
  <c r="T93" i="28"/>
  <c r="Q93" i="28"/>
  <c r="O93" i="28"/>
  <c r="M93" i="28"/>
  <c r="K93" i="28"/>
  <c r="I93" i="28"/>
  <c r="G93" i="28"/>
  <c r="E93" i="28"/>
  <c r="B93" i="28"/>
  <c r="AU92" i="28"/>
  <c r="AS92" i="28"/>
  <c r="AQ92" i="28"/>
  <c r="AO92" i="28"/>
  <c r="AM92" i="28"/>
  <c r="AK92" i="28"/>
  <c r="AI92" i="28"/>
  <c r="AF92" i="28"/>
  <c r="AD92" i="28"/>
  <c r="AB92" i="28"/>
  <c r="Z92" i="28"/>
  <c r="X92" i="28"/>
  <c r="V92" i="28"/>
  <c r="T92" i="28"/>
  <c r="Q92" i="28"/>
  <c r="O92" i="28"/>
  <c r="M92" i="28"/>
  <c r="K92" i="28"/>
  <c r="I92" i="28"/>
  <c r="G92" i="28"/>
  <c r="E92" i="28"/>
  <c r="B92" i="28"/>
  <c r="AQ91" i="28"/>
  <c r="AO91" i="28"/>
  <c r="AM91" i="28"/>
  <c r="AK91" i="28"/>
  <c r="AB91" i="28"/>
  <c r="Z91" i="28"/>
  <c r="X91" i="28"/>
  <c r="V91" i="28"/>
  <c r="M91" i="28"/>
  <c r="K91" i="28"/>
  <c r="I91" i="28"/>
  <c r="G91" i="28"/>
  <c r="B91" i="28"/>
  <c r="AU90" i="28"/>
  <c r="AS90" i="28"/>
  <c r="AQ90" i="28"/>
  <c r="AO90" i="28"/>
  <c r="AM90" i="28"/>
  <c r="AK90" i="28"/>
  <c r="AI90" i="28"/>
  <c r="AF90" i="28"/>
  <c r="AD90" i="28"/>
  <c r="AB90" i="28"/>
  <c r="Z90" i="28"/>
  <c r="X90" i="28"/>
  <c r="V90" i="28"/>
  <c r="T90" i="28"/>
  <c r="Q90" i="28"/>
  <c r="O90" i="28"/>
  <c r="M90" i="28"/>
  <c r="K90" i="28"/>
  <c r="I90" i="28"/>
  <c r="G90" i="28"/>
  <c r="E90" i="28"/>
  <c r="B90" i="28"/>
  <c r="AU89" i="28"/>
  <c r="AS89" i="28"/>
  <c r="AQ89" i="28"/>
  <c r="AO89" i="28"/>
  <c r="AM89" i="28"/>
  <c r="AK89" i="28"/>
  <c r="AI89" i="28"/>
  <c r="AF89" i="28"/>
  <c r="AD89" i="28"/>
  <c r="AB89" i="28"/>
  <c r="Z89" i="28"/>
  <c r="X89" i="28"/>
  <c r="V89" i="28"/>
  <c r="T89" i="28"/>
  <c r="Q89" i="28"/>
  <c r="O89" i="28"/>
  <c r="M89" i="28"/>
  <c r="K89" i="28"/>
  <c r="I89" i="28"/>
  <c r="G89" i="28"/>
  <c r="E89" i="28"/>
  <c r="B89" i="28"/>
  <c r="AU88" i="28"/>
  <c r="AS88" i="28"/>
  <c r="AQ88" i="28"/>
  <c r="AO88" i="28"/>
  <c r="AM88" i="28"/>
  <c r="AK88" i="28"/>
  <c r="AI88" i="28"/>
  <c r="AF88" i="28"/>
  <c r="AD88" i="28"/>
  <c r="AB88" i="28"/>
  <c r="Z88" i="28"/>
  <c r="X88" i="28"/>
  <c r="V88" i="28"/>
  <c r="T88" i="28"/>
  <c r="Q88" i="28"/>
  <c r="O88" i="28"/>
  <c r="M88" i="28"/>
  <c r="K88" i="28"/>
  <c r="I88" i="28"/>
  <c r="G88" i="28"/>
  <c r="E88" i="28"/>
  <c r="B88" i="28"/>
  <c r="AM87" i="28"/>
  <c r="X87" i="28"/>
  <c r="I87" i="28"/>
  <c r="B87" i="28"/>
  <c r="AQ86" i="28"/>
  <c r="AO86" i="28"/>
  <c r="AM86" i="28"/>
  <c r="AK86" i="28"/>
  <c r="AI86" i="28"/>
  <c r="AB86" i="28"/>
  <c r="Z86" i="28"/>
  <c r="X86" i="28"/>
  <c r="V86" i="28"/>
  <c r="T86" i="28"/>
  <c r="M86" i="28"/>
  <c r="K86" i="28"/>
  <c r="I86" i="28"/>
  <c r="G86" i="28"/>
  <c r="E86" i="28"/>
  <c r="B86" i="28"/>
  <c r="AU85" i="28"/>
  <c r="AS85" i="28"/>
  <c r="AQ85" i="28"/>
  <c r="AO85" i="28"/>
  <c r="AM85" i="28"/>
  <c r="AK85" i="28"/>
  <c r="AI85" i="28"/>
  <c r="AF85" i="28"/>
  <c r="AD85" i="28"/>
  <c r="AB85" i="28"/>
  <c r="Z85" i="28"/>
  <c r="X85" i="28"/>
  <c r="V85" i="28"/>
  <c r="T85" i="28"/>
  <c r="Q85" i="28"/>
  <c r="O85" i="28"/>
  <c r="M85" i="28"/>
  <c r="K85" i="28"/>
  <c r="I85" i="28"/>
  <c r="G85" i="28"/>
  <c r="E85" i="28"/>
  <c r="B85" i="28"/>
  <c r="AU84" i="28"/>
  <c r="AS84" i="28"/>
  <c r="AQ84" i="28"/>
  <c r="AO84" i="28"/>
  <c r="AM84" i="28"/>
  <c r="AK84" i="28"/>
  <c r="AI84" i="28"/>
  <c r="AF84" i="28"/>
  <c r="AD84" i="28"/>
  <c r="AB84" i="28"/>
  <c r="Z84" i="28"/>
  <c r="X84" i="28"/>
  <c r="V84" i="28"/>
  <c r="T84" i="28"/>
  <c r="Q84" i="28"/>
  <c r="O84" i="28"/>
  <c r="M84" i="28"/>
  <c r="K84" i="28"/>
  <c r="I84" i="28"/>
  <c r="G84" i="28"/>
  <c r="E84" i="28"/>
  <c r="B84" i="28"/>
  <c r="AQ83" i="28"/>
  <c r="AO83" i="28"/>
  <c r="AM83" i="28"/>
  <c r="AK83" i="28"/>
  <c r="AB83" i="28"/>
  <c r="Z83" i="28"/>
  <c r="X83" i="28"/>
  <c r="V83" i="28"/>
  <c r="M83" i="28"/>
  <c r="K83" i="28"/>
  <c r="I83" i="28"/>
  <c r="G83" i="28"/>
  <c r="B83" i="28"/>
  <c r="AU82" i="28"/>
  <c r="AS82" i="28"/>
  <c r="AQ82" i="28"/>
  <c r="AO82" i="28"/>
  <c r="AM82" i="28"/>
  <c r="AK82" i="28"/>
  <c r="AI82" i="28"/>
  <c r="AF82" i="28"/>
  <c r="AD82" i="28"/>
  <c r="AB82" i="28"/>
  <c r="Z82" i="28"/>
  <c r="X82" i="28"/>
  <c r="V82" i="28"/>
  <c r="T82" i="28"/>
  <c r="Q82" i="28"/>
  <c r="O82" i="28"/>
  <c r="M82" i="28"/>
  <c r="K82" i="28"/>
  <c r="I82" i="28"/>
  <c r="G82" i="28"/>
  <c r="E82" i="28"/>
  <c r="B82" i="28"/>
  <c r="AU81" i="28"/>
  <c r="AS81" i="28"/>
  <c r="AQ81" i="28"/>
  <c r="AO81" i="28"/>
  <c r="AM81" i="28"/>
  <c r="AK81" i="28"/>
  <c r="AI81" i="28"/>
  <c r="AF81" i="28"/>
  <c r="AD81" i="28"/>
  <c r="AB81" i="28"/>
  <c r="Z81" i="28"/>
  <c r="X81" i="28"/>
  <c r="V81" i="28"/>
  <c r="T81" i="28"/>
  <c r="Q81" i="28"/>
  <c r="O81" i="28"/>
  <c r="M81" i="28"/>
  <c r="K81" i="28"/>
  <c r="I81" i="28"/>
  <c r="G81" i="28"/>
  <c r="E81" i="28"/>
  <c r="B81" i="28"/>
  <c r="AO80" i="28"/>
  <c r="AM80" i="28"/>
  <c r="AI80" i="28"/>
  <c r="Z80" i="28"/>
  <c r="X80" i="28"/>
  <c r="T80" i="28"/>
  <c r="K80" i="28"/>
  <c r="I80" i="28"/>
  <c r="E80" i="28"/>
  <c r="B80" i="28"/>
  <c r="AQ79" i="28"/>
  <c r="AO79" i="28"/>
  <c r="AM79" i="28"/>
  <c r="AK79" i="28"/>
  <c r="AI79" i="28"/>
  <c r="AB79" i="28"/>
  <c r="Z79" i="28"/>
  <c r="X79" i="28"/>
  <c r="V79" i="28"/>
  <c r="T79" i="28"/>
  <c r="M79" i="28"/>
  <c r="K79" i="28"/>
  <c r="I79" i="28"/>
  <c r="G79" i="28"/>
  <c r="E79" i="28"/>
  <c r="B79" i="28"/>
  <c r="AQ78" i="28"/>
  <c r="AO78" i="28"/>
  <c r="AM78" i="28"/>
  <c r="AK78" i="28"/>
  <c r="AI78" i="28"/>
  <c r="AB78" i="28"/>
  <c r="Z78" i="28"/>
  <c r="X78" i="28"/>
  <c r="V78" i="28"/>
  <c r="T78" i="28"/>
  <c r="M78" i="28"/>
  <c r="K78" i="28"/>
  <c r="I78" i="28"/>
  <c r="G78" i="28"/>
  <c r="E78" i="28"/>
  <c r="B78" i="28"/>
  <c r="AU77" i="28"/>
  <c r="AS77" i="28"/>
  <c r="AQ77" i="28"/>
  <c r="AO77" i="28"/>
  <c r="AM77" i="28"/>
  <c r="AK77" i="28"/>
  <c r="AI77" i="28"/>
  <c r="AF77" i="28"/>
  <c r="AD77" i="28"/>
  <c r="AB77" i="28"/>
  <c r="Z77" i="28"/>
  <c r="X77" i="28"/>
  <c r="V77" i="28"/>
  <c r="T77" i="28"/>
  <c r="Q77" i="28"/>
  <c r="O77" i="28"/>
  <c r="M77" i="28"/>
  <c r="K77" i="28"/>
  <c r="I77" i="28"/>
  <c r="G77" i="28"/>
  <c r="E77" i="28"/>
  <c r="B77" i="28"/>
  <c r="AQ76" i="28"/>
  <c r="AO76" i="28"/>
  <c r="AM76" i="28"/>
  <c r="AK76" i="28"/>
  <c r="AI76" i="28"/>
  <c r="AB76" i="28"/>
  <c r="Z76" i="28"/>
  <c r="X76" i="28"/>
  <c r="V76" i="28"/>
  <c r="T76" i="28"/>
  <c r="M76" i="28"/>
  <c r="K76" i="28"/>
  <c r="I76" i="28"/>
  <c r="G76" i="28"/>
  <c r="E76" i="28"/>
  <c r="B76" i="28"/>
  <c r="AU62" i="28"/>
  <c r="AS62" i="28"/>
  <c r="AQ62" i="28"/>
  <c r="AO62" i="28"/>
  <c r="AM62" i="28"/>
  <c r="AK62" i="28"/>
  <c r="AI62" i="28"/>
  <c r="AF62" i="28"/>
  <c r="AD62" i="28"/>
  <c r="AB62" i="28"/>
  <c r="Z62" i="28"/>
  <c r="X62" i="28"/>
  <c r="V62" i="28"/>
  <c r="T62" i="28"/>
  <c r="Q62" i="28"/>
  <c r="O62" i="28"/>
  <c r="M62" i="28"/>
  <c r="K62" i="28"/>
  <c r="I62" i="28"/>
  <c r="G62" i="28"/>
  <c r="E62" i="28"/>
  <c r="AU61" i="28"/>
  <c r="AS61" i="28"/>
  <c r="AQ61" i="28"/>
  <c r="AO61" i="28"/>
  <c r="AM61" i="28"/>
  <c r="AK61" i="28"/>
  <c r="AI61" i="28"/>
  <c r="AF61" i="28"/>
  <c r="AD61" i="28"/>
  <c r="AB61" i="28"/>
  <c r="Z61" i="28"/>
  <c r="X61" i="28"/>
  <c r="V61" i="28"/>
  <c r="T61" i="28"/>
  <c r="Q61" i="28"/>
  <c r="O61" i="28"/>
  <c r="M61" i="28"/>
  <c r="K61" i="28"/>
  <c r="I61" i="28"/>
  <c r="G61" i="28"/>
  <c r="E61" i="28"/>
  <c r="AU60" i="28"/>
  <c r="AS60" i="28"/>
  <c r="AQ60" i="28"/>
  <c r="AO60" i="28"/>
  <c r="AM60" i="28"/>
  <c r="AK60" i="28"/>
  <c r="AI60" i="28"/>
  <c r="AF60" i="28"/>
  <c r="AD60" i="28"/>
  <c r="AB60" i="28"/>
  <c r="Z60" i="28"/>
  <c r="X60" i="28"/>
  <c r="V60" i="28"/>
  <c r="T60" i="28"/>
  <c r="Q60" i="28"/>
  <c r="O60" i="28"/>
  <c r="M60" i="28"/>
  <c r="K60" i="28"/>
  <c r="I60" i="28"/>
  <c r="G60" i="28"/>
  <c r="E60" i="28"/>
  <c r="AQ59" i="28"/>
  <c r="AO59" i="28"/>
  <c r="AM59" i="28"/>
  <c r="AK59" i="28"/>
  <c r="AB59" i="28"/>
  <c r="Z59" i="28"/>
  <c r="X59" i="28"/>
  <c r="V59" i="28"/>
  <c r="M59" i="28"/>
  <c r="K59" i="28"/>
  <c r="I59" i="28"/>
  <c r="G59" i="28"/>
  <c r="AU58" i="28"/>
  <c r="AS58" i="28"/>
  <c r="AQ58" i="28"/>
  <c r="AO58" i="28"/>
  <c r="AM58" i="28"/>
  <c r="AK58" i="28"/>
  <c r="AI58" i="28"/>
  <c r="AF58" i="28"/>
  <c r="AD58" i="28"/>
  <c r="AB58" i="28"/>
  <c r="Z58" i="28"/>
  <c r="X58" i="28"/>
  <c r="V58" i="28"/>
  <c r="T58" i="28"/>
  <c r="Q58" i="28"/>
  <c r="O58" i="28"/>
  <c r="M58" i="28"/>
  <c r="K58" i="28"/>
  <c r="I58" i="28"/>
  <c r="G58" i="28"/>
  <c r="E58" i="28"/>
  <c r="AQ57" i="28"/>
  <c r="AO57" i="28"/>
  <c r="AM57" i="28"/>
  <c r="AK57" i="28"/>
  <c r="AI57" i="28"/>
  <c r="AB57" i="28"/>
  <c r="Z57" i="28"/>
  <c r="X57" i="28"/>
  <c r="V57" i="28"/>
  <c r="T57" i="28"/>
  <c r="M57" i="28"/>
  <c r="K57" i="28"/>
  <c r="I57" i="28"/>
  <c r="G57" i="28"/>
  <c r="E57" i="28"/>
  <c r="AU56" i="28"/>
  <c r="AS56" i="28"/>
  <c r="AQ56" i="28"/>
  <c r="AO56" i="28"/>
  <c r="AM56" i="28"/>
  <c r="AK56" i="28"/>
  <c r="AI56" i="28"/>
  <c r="AF56" i="28"/>
  <c r="AD56" i="28"/>
  <c r="AB56" i="28"/>
  <c r="Z56" i="28"/>
  <c r="X56" i="28"/>
  <c r="V56" i="28"/>
  <c r="T56" i="28"/>
  <c r="Q56" i="28"/>
  <c r="O56" i="28"/>
  <c r="M56" i="28"/>
  <c r="K56" i="28"/>
  <c r="I56" i="28"/>
  <c r="G56" i="28"/>
  <c r="E56" i="28"/>
  <c r="AM55" i="28"/>
  <c r="X55" i="28"/>
  <c r="G55" i="28"/>
  <c r="AU54" i="28"/>
  <c r="AS54" i="28"/>
  <c r="AQ54" i="28"/>
  <c r="AO54" i="28"/>
  <c r="AM54" i="28"/>
  <c r="AK54" i="28"/>
  <c r="AI54" i="28"/>
  <c r="AF54" i="28"/>
  <c r="AD54" i="28"/>
  <c r="AB54" i="28"/>
  <c r="Z54" i="28"/>
  <c r="X54" i="28"/>
  <c r="V54" i="28"/>
  <c r="T54" i="28"/>
  <c r="Q54" i="28"/>
  <c r="O54" i="28"/>
  <c r="M54" i="28"/>
  <c r="K54" i="28"/>
  <c r="I54" i="28"/>
  <c r="G54" i="28"/>
  <c r="E54" i="28"/>
  <c r="AU53" i="28"/>
  <c r="AS53" i="28"/>
  <c r="AQ53" i="28"/>
  <c r="AO53" i="28"/>
  <c r="AM53" i="28"/>
  <c r="AK53" i="28"/>
  <c r="AI53" i="28"/>
  <c r="AF53" i="28"/>
  <c r="AD53" i="28"/>
  <c r="AB53" i="28"/>
  <c r="Z53" i="28"/>
  <c r="X53" i="28"/>
  <c r="V53" i="28"/>
  <c r="T53" i="28"/>
  <c r="Q53" i="28"/>
  <c r="O53" i="28"/>
  <c r="M53" i="28"/>
  <c r="K53" i="28"/>
  <c r="I53" i="28"/>
  <c r="G53" i="28"/>
  <c r="E53" i="28"/>
  <c r="AQ52" i="28"/>
  <c r="AO52" i="28"/>
  <c r="AM52" i="28"/>
  <c r="AK52" i="28"/>
  <c r="AI52" i="28"/>
  <c r="AB52" i="28"/>
  <c r="Z52" i="28"/>
  <c r="X52" i="28"/>
  <c r="V52" i="28"/>
  <c r="T52" i="28"/>
  <c r="M52" i="28"/>
  <c r="K52" i="28"/>
  <c r="I52" i="28"/>
  <c r="G52" i="28"/>
  <c r="E52" i="28"/>
  <c r="AQ51" i="28"/>
  <c r="AO51" i="28"/>
  <c r="AM51" i="28"/>
  <c r="AK51" i="28"/>
  <c r="AB51" i="28"/>
  <c r="Z51" i="28"/>
  <c r="X51" i="28"/>
  <c r="V51" i="28"/>
  <c r="M51" i="28"/>
  <c r="K51" i="28"/>
  <c r="I51" i="28"/>
  <c r="G51" i="28"/>
  <c r="AU50" i="28"/>
  <c r="AS50" i="28"/>
  <c r="AQ50" i="28"/>
  <c r="AO50" i="28"/>
  <c r="AM50" i="28"/>
  <c r="AK50" i="28"/>
  <c r="AI50" i="28"/>
  <c r="AF50" i="28"/>
  <c r="AD50" i="28"/>
  <c r="AB50" i="28"/>
  <c r="Z50" i="28"/>
  <c r="X50" i="28"/>
  <c r="V50" i="28"/>
  <c r="T50" i="28"/>
  <c r="Q50" i="28"/>
  <c r="O50" i="28"/>
  <c r="M50" i="28"/>
  <c r="K50" i="28"/>
  <c r="I50" i="28"/>
  <c r="G50" i="28"/>
  <c r="E50" i="28"/>
  <c r="AU49" i="28"/>
  <c r="AS49" i="28"/>
  <c r="AQ49" i="28"/>
  <c r="AO49" i="28"/>
  <c r="AM49" i="28"/>
  <c r="AK49" i="28"/>
  <c r="AI49" i="28"/>
  <c r="AF49" i="28"/>
  <c r="AD49" i="28"/>
  <c r="AB49" i="28"/>
  <c r="Z49" i="28"/>
  <c r="X49" i="28"/>
  <c r="V49" i="28"/>
  <c r="T49" i="28"/>
  <c r="Q49" i="28"/>
  <c r="O49" i="28"/>
  <c r="M49" i="28"/>
  <c r="K49" i="28"/>
  <c r="I49" i="28"/>
  <c r="G49" i="28"/>
  <c r="E49" i="28"/>
  <c r="AM48" i="28"/>
  <c r="X48" i="28"/>
  <c r="I48" i="28"/>
  <c r="AU47" i="28"/>
  <c r="AS47" i="28"/>
  <c r="AQ47" i="28"/>
  <c r="AO47" i="28"/>
  <c r="AM47" i="28"/>
  <c r="AK47" i="28"/>
  <c r="AI47" i="28"/>
  <c r="AF47" i="28"/>
  <c r="AD47" i="28"/>
  <c r="AB47" i="28"/>
  <c r="Z47" i="28"/>
  <c r="X47" i="28"/>
  <c r="V47" i="28"/>
  <c r="T47" i="28"/>
  <c r="Q47" i="28"/>
  <c r="O47" i="28"/>
  <c r="M47" i="28"/>
  <c r="K47" i="28"/>
  <c r="I47" i="28"/>
  <c r="G47" i="28"/>
  <c r="E47" i="28"/>
  <c r="AU46" i="28"/>
  <c r="AS46" i="28"/>
  <c r="AQ46" i="28"/>
  <c r="AO46" i="28"/>
  <c r="AM46" i="28"/>
  <c r="AK46" i="28"/>
  <c r="AI46" i="28"/>
  <c r="AF46" i="28"/>
  <c r="AD46" i="28"/>
  <c r="AB46" i="28"/>
  <c r="Z46" i="28"/>
  <c r="X46" i="28"/>
  <c r="V46" i="28"/>
  <c r="T46" i="28"/>
  <c r="Q46" i="28"/>
  <c r="O46" i="28"/>
  <c r="M46" i="28"/>
  <c r="K46" i="28"/>
  <c r="I46" i="28"/>
  <c r="G46" i="28"/>
  <c r="E46" i="28"/>
  <c r="AU45" i="28"/>
  <c r="AS45" i="28"/>
  <c r="AQ45" i="28"/>
  <c r="AO45" i="28"/>
  <c r="AM45" i="28"/>
  <c r="AK45" i="28"/>
  <c r="AI45" i="28"/>
  <c r="AF45" i="28"/>
  <c r="AD45" i="28"/>
  <c r="AB45" i="28"/>
  <c r="Z45" i="28"/>
  <c r="X45" i="28"/>
  <c r="V45" i="28"/>
  <c r="T45" i="28"/>
  <c r="Q45" i="28"/>
  <c r="O45" i="28"/>
  <c r="M45" i="28"/>
  <c r="K45" i="28"/>
  <c r="I45" i="28"/>
  <c r="G45" i="28"/>
  <c r="E45" i="28"/>
  <c r="AQ44" i="28"/>
  <c r="AO44" i="28"/>
  <c r="AM44" i="28"/>
  <c r="AK44" i="28"/>
  <c r="AI44" i="28"/>
  <c r="AB44" i="28"/>
  <c r="Z44" i="28"/>
  <c r="X44" i="28"/>
  <c r="V44" i="28"/>
  <c r="T44" i="28"/>
  <c r="M44" i="28"/>
  <c r="K44" i="28"/>
  <c r="I44" i="28"/>
  <c r="G44" i="28"/>
  <c r="E44" i="28"/>
  <c r="O111" i="3"/>
  <c r="M111" i="3"/>
  <c r="K111" i="3"/>
  <c r="L111" i="3" s="1"/>
  <c r="I111" i="3"/>
  <c r="J111" i="3" s="1"/>
  <c r="G111" i="3"/>
  <c r="H111" i="3" s="1"/>
  <c r="E111" i="3"/>
  <c r="C111" i="3"/>
  <c r="D111" i="3" s="1"/>
  <c r="B111" i="3"/>
  <c r="P110" i="3"/>
  <c r="N110" i="3"/>
  <c r="L110" i="3"/>
  <c r="J110" i="3"/>
  <c r="H110" i="3"/>
  <c r="F110" i="3"/>
  <c r="D110" i="3"/>
  <c r="P109" i="3"/>
  <c r="N109" i="3"/>
  <c r="L109" i="3"/>
  <c r="J109" i="3"/>
  <c r="H109" i="3"/>
  <c r="F109" i="3"/>
  <c r="D109" i="3"/>
  <c r="P108" i="3"/>
  <c r="N108" i="3"/>
  <c r="L108" i="3"/>
  <c r="J108" i="3"/>
  <c r="H108" i="3"/>
  <c r="F108" i="3"/>
  <c r="D108" i="3"/>
  <c r="P107" i="3"/>
  <c r="N107" i="3"/>
  <c r="L107" i="3"/>
  <c r="J107" i="3"/>
  <c r="H107" i="3"/>
  <c r="F107" i="3"/>
  <c r="D107" i="3"/>
  <c r="P106" i="3"/>
  <c r="N106" i="3"/>
  <c r="L106" i="3"/>
  <c r="J106" i="3"/>
  <c r="H106" i="3"/>
  <c r="F106" i="3"/>
  <c r="D106" i="3"/>
  <c r="P105" i="3"/>
  <c r="N105" i="3"/>
  <c r="L105" i="3"/>
  <c r="J105" i="3"/>
  <c r="H105" i="3"/>
  <c r="F105" i="3"/>
  <c r="D105" i="3"/>
  <c r="P104" i="3"/>
  <c r="N104" i="3"/>
  <c r="L104" i="3"/>
  <c r="J104" i="3"/>
  <c r="H104" i="3"/>
  <c r="F104" i="3"/>
  <c r="D104" i="3"/>
  <c r="P103" i="3"/>
  <c r="N103" i="3"/>
  <c r="L103" i="3"/>
  <c r="J103" i="3"/>
  <c r="H103" i="3"/>
  <c r="F103" i="3"/>
  <c r="D103" i="3"/>
  <c r="P102" i="3"/>
  <c r="N102" i="3"/>
  <c r="L102" i="3"/>
  <c r="J102" i="3"/>
  <c r="H102" i="3"/>
  <c r="F102" i="3"/>
  <c r="D102" i="3"/>
  <c r="P101" i="3"/>
  <c r="N101" i="3"/>
  <c r="L101" i="3"/>
  <c r="J101" i="3"/>
  <c r="H101" i="3"/>
  <c r="F101" i="3"/>
  <c r="D101" i="3"/>
  <c r="P100" i="3"/>
  <c r="N100" i="3"/>
  <c r="L100" i="3"/>
  <c r="J100" i="3"/>
  <c r="H100" i="3"/>
  <c r="F100" i="3"/>
  <c r="D100" i="3"/>
  <c r="P99" i="3"/>
  <c r="N99" i="3"/>
  <c r="L99" i="3"/>
  <c r="J99" i="3"/>
  <c r="H99" i="3"/>
  <c r="F99" i="3"/>
  <c r="D99" i="3"/>
  <c r="P98" i="3"/>
  <c r="N98" i="3"/>
  <c r="L98" i="3"/>
  <c r="J98" i="3"/>
  <c r="H98" i="3"/>
  <c r="F98" i="3"/>
  <c r="D98" i="3"/>
  <c r="P97" i="3"/>
  <c r="N97" i="3"/>
  <c r="L97" i="3"/>
  <c r="J97" i="3"/>
  <c r="H97" i="3"/>
  <c r="F97" i="3"/>
  <c r="D97" i="3"/>
  <c r="P96" i="3"/>
  <c r="N96" i="3"/>
  <c r="L96" i="3"/>
  <c r="J96" i="3"/>
  <c r="H96" i="3"/>
  <c r="F96" i="3"/>
  <c r="D96" i="3"/>
  <c r="P95" i="3"/>
  <c r="N95" i="3"/>
  <c r="L95" i="3"/>
  <c r="J95" i="3"/>
  <c r="H95" i="3"/>
  <c r="F95" i="3"/>
  <c r="D95" i="3"/>
  <c r="P94" i="3"/>
  <c r="N94" i="3"/>
  <c r="L94" i="3"/>
  <c r="J94" i="3"/>
  <c r="H94" i="3"/>
  <c r="F94" i="3"/>
  <c r="D94" i="3"/>
  <c r="P93" i="3"/>
  <c r="N93" i="3"/>
  <c r="L93" i="3"/>
  <c r="J93" i="3"/>
  <c r="H93" i="3"/>
  <c r="F93" i="3"/>
  <c r="D93" i="3"/>
  <c r="O83" i="3"/>
  <c r="M83" i="3"/>
  <c r="N83" i="3" s="1"/>
  <c r="K83" i="3"/>
  <c r="I83" i="3"/>
  <c r="G83" i="3"/>
  <c r="E83" i="3"/>
  <c r="F83" i="3" s="1"/>
  <c r="C83" i="3"/>
  <c r="B83" i="3"/>
  <c r="H83" i="3" s="1"/>
  <c r="P82" i="3"/>
  <c r="N82" i="3"/>
  <c r="L82" i="3"/>
  <c r="J82" i="3"/>
  <c r="H82" i="3"/>
  <c r="F82" i="3"/>
  <c r="D82" i="3"/>
  <c r="P81" i="3"/>
  <c r="N81" i="3"/>
  <c r="L81" i="3"/>
  <c r="J81" i="3"/>
  <c r="H81" i="3"/>
  <c r="F81" i="3"/>
  <c r="D81" i="3"/>
  <c r="P80" i="3"/>
  <c r="N80" i="3"/>
  <c r="L80" i="3"/>
  <c r="J80" i="3"/>
  <c r="H80" i="3"/>
  <c r="F80" i="3"/>
  <c r="D80" i="3"/>
  <c r="P79" i="3"/>
  <c r="N79" i="3"/>
  <c r="L79" i="3"/>
  <c r="J79" i="3"/>
  <c r="H79" i="3"/>
  <c r="F79" i="3"/>
  <c r="D79" i="3"/>
  <c r="P78" i="3"/>
  <c r="N78" i="3"/>
  <c r="L78" i="3"/>
  <c r="J78" i="3"/>
  <c r="H78" i="3"/>
  <c r="F78" i="3"/>
  <c r="D78" i="3"/>
  <c r="P77" i="3"/>
  <c r="N77" i="3"/>
  <c r="L77" i="3"/>
  <c r="J77" i="3"/>
  <c r="H77" i="3"/>
  <c r="F77" i="3"/>
  <c r="D77" i="3"/>
  <c r="P76" i="3"/>
  <c r="N76" i="3"/>
  <c r="L76" i="3"/>
  <c r="J76" i="3"/>
  <c r="H76" i="3"/>
  <c r="F76" i="3"/>
  <c r="D76" i="3"/>
  <c r="P75" i="3"/>
  <c r="N75" i="3"/>
  <c r="L75" i="3"/>
  <c r="J75" i="3"/>
  <c r="H75" i="3"/>
  <c r="F75" i="3"/>
  <c r="D75" i="3"/>
  <c r="P74" i="3"/>
  <c r="N74" i="3"/>
  <c r="L74" i="3"/>
  <c r="J74" i="3"/>
  <c r="H74" i="3"/>
  <c r="F74" i="3"/>
  <c r="D74" i="3"/>
  <c r="P73" i="3"/>
  <c r="N73" i="3"/>
  <c r="L73" i="3"/>
  <c r="J73" i="3"/>
  <c r="H73" i="3"/>
  <c r="F73" i="3"/>
  <c r="D73" i="3"/>
  <c r="P72" i="3"/>
  <c r="N72" i="3"/>
  <c r="L72" i="3"/>
  <c r="J72" i="3"/>
  <c r="H72" i="3"/>
  <c r="F72" i="3"/>
  <c r="D72" i="3"/>
  <c r="P71" i="3"/>
  <c r="N71" i="3"/>
  <c r="L71" i="3"/>
  <c r="J71" i="3"/>
  <c r="H71" i="3"/>
  <c r="F71" i="3"/>
  <c r="D71" i="3"/>
  <c r="P70" i="3"/>
  <c r="N70" i="3"/>
  <c r="L70" i="3"/>
  <c r="J70" i="3"/>
  <c r="H70" i="3"/>
  <c r="F70" i="3"/>
  <c r="D70" i="3"/>
  <c r="P69" i="3"/>
  <c r="N69" i="3"/>
  <c r="L69" i="3"/>
  <c r="J69" i="3"/>
  <c r="H69" i="3"/>
  <c r="F69" i="3"/>
  <c r="D69" i="3"/>
  <c r="P68" i="3"/>
  <c r="N68" i="3"/>
  <c r="L68" i="3"/>
  <c r="J68" i="3"/>
  <c r="H68" i="3"/>
  <c r="F68" i="3"/>
  <c r="D68" i="3"/>
  <c r="P67" i="3"/>
  <c r="N67" i="3"/>
  <c r="L67" i="3"/>
  <c r="J67" i="3"/>
  <c r="H67" i="3"/>
  <c r="F67" i="3"/>
  <c r="D67" i="3"/>
  <c r="P66" i="3"/>
  <c r="N66" i="3"/>
  <c r="L66" i="3"/>
  <c r="J66" i="3"/>
  <c r="H66" i="3"/>
  <c r="F66" i="3"/>
  <c r="D66" i="3"/>
  <c r="P65" i="3"/>
  <c r="N65" i="3"/>
  <c r="L65" i="3"/>
  <c r="J65" i="3"/>
  <c r="H65" i="3"/>
  <c r="F65" i="3"/>
  <c r="D65" i="3"/>
  <c r="P55" i="3"/>
  <c r="N55" i="3"/>
  <c r="L55" i="3"/>
  <c r="J55" i="3"/>
  <c r="H55" i="3"/>
  <c r="F55" i="3"/>
  <c r="D55" i="3"/>
  <c r="P54" i="3"/>
  <c r="N54" i="3"/>
  <c r="L54" i="3"/>
  <c r="J54" i="3"/>
  <c r="H54" i="3"/>
  <c r="F54" i="3"/>
  <c r="D54" i="3"/>
  <c r="P53" i="3"/>
  <c r="N53" i="3"/>
  <c r="L53" i="3"/>
  <c r="J53" i="3"/>
  <c r="H53" i="3"/>
  <c r="F53" i="3"/>
  <c r="D53" i="3"/>
  <c r="P52" i="3"/>
  <c r="N52" i="3"/>
  <c r="L52" i="3"/>
  <c r="J52" i="3"/>
  <c r="H52" i="3"/>
  <c r="F52" i="3"/>
  <c r="D52" i="3"/>
  <c r="P51" i="3"/>
  <c r="N51" i="3"/>
  <c r="L51" i="3"/>
  <c r="J51" i="3"/>
  <c r="H51" i="3"/>
  <c r="F51" i="3"/>
  <c r="D51" i="3"/>
  <c r="P50" i="3"/>
  <c r="N50" i="3"/>
  <c r="L50" i="3"/>
  <c r="J50" i="3"/>
  <c r="H50" i="3"/>
  <c r="F50" i="3"/>
  <c r="D50" i="3"/>
  <c r="P49" i="3"/>
  <c r="N49" i="3"/>
  <c r="L49" i="3"/>
  <c r="J49" i="3"/>
  <c r="H49" i="3"/>
  <c r="F49" i="3"/>
  <c r="D49" i="3"/>
  <c r="P48" i="3"/>
  <c r="N48" i="3"/>
  <c r="L48" i="3"/>
  <c r="J48" i="3"/>
  <c r="H48" i="3"/>
  <c r="F48" i="3"/>
  <c r="D48" i="3"/>
  <c r="P47" i="3"/>
  <c r="N47" i="3"/>
  <c r="L47" i="3"/>
  <c r="J47" i="3"/>
  <c r="H47" i="3"/>
  <c r="F47" i="3"/>
  <c r="D47" i="3"/>
  <c r="P46" i="3"/>
  <c r="N46" i="3"/>
  <c r="L46" i="3"/>
  <c r="J46" i="3"/>
  <c r="H46" i="3"/>
  <c r="F46" i="3"/>
  <c r="D46" i="3"/>
  <c r="P45" i="3"/>
  <c r="N45" i="3"/>
  <c r="L45" i="3"/>
  <c r="J45" i="3"/>
  <c r="H45" i="3"/>
  <c r="F45" i="3"/>
  <c r="D45" i="3"/>
  <c r="P44" i="3"/>
  <c r="N44" i="3"/>
  <c r="L44" i="3"/>
  <c r="J44" i="3"/>
  <c r="H44" i="3"/>
  <c r="F44" i="3"/>
  <c r="D44" i="3"/>
  <c r="P43" i="3"/>
  <c r="N43" i="3"/>
  <c r="L43" i="3"/>
  <c r="J43" i="3"/>
  <c r="H43" i="3"/>
  <c r="F43" i="3"/>
  <c r="D43" i="3"/>
  <c r="P42" i="3"/>
  <c r="N42" i="3"/>
  <c r="L42" i="3"/>
  <c r="J42" i="3"/>
  <c r="H42" i="3"/>
  <c r="F42" i="3"/>
  <c r="D42" i="3"/>
  <c r="P41" i="3"/>
  <c r="N41" i="3"/>
  <c r="L41" i="3"/>
  <c r="J41" i="3"/>
  <c r="H41" i="3"/>
  <c r="F41" i="3"/>
  <c r="D41" i="3"/>
  <c r="P40" i="3"/>
  <c r="N40" i="3"/>
  <c r="L40" i="3"/>
  <c r="J40" i="3"/>
  <c r="H40" i="3"/>
  <c r="F40" i="3"/>
  <c r="D40" i="3"/>
  <c r="P39" i="3"/>
  <c r="N39" i="3"/>
  <c r="L39" i="3"/>
  <c r="J39" i="3"/>
  <c r="H39" i="3"/>
  <c r="F39" i="3"/>
  <c r="D39" i="3"/>
  <c r="P38" i="3"/>
  <c r="N38" i="3"/>
  <c r="L38" i="3"/>
  <c r="J38" i="3"/>
  <c r="H38" i="3"/>
  <c r="F38" i="3"/>
  <c r="D38" i="3"/>
  <c r="P37" i="3"/>
  <c r="N37" i="3"/>
  <c r="L37" i="3"/>
  <c r="J37" i="3"/>
  <c r="H37" i="3"/>
  <c r="F37" i="3"/>
  <c r="D37" i="3"/>
  <c r="P27" i="3"/>
  <c r="N27" i="3"/>
  <c r="L27" i="3"/>
  <c r="J27" i="3"/>
  <c r="H27" i="3"/>
  <c r="F27" i="3"/>
  <c r="D27" i="3"/>
  <c r="P26" i="3"/>
  <c r="N26" i="3"/>
  <c r="L26" i="3"/>
  <c r="J26" i="3"/>
  <c r="H26" i="3"/>
  <c r="F26" i="3"/>
  <c r="D26" i="3"/>
  <c r="P25" i="3"/>
  <c r="N25" i="3"/>
  <c r="L25" i="3"/>
  <c r="J25" i="3"/>
  <c r="H25" i="3"/>
  <c r="F25" i="3"/>
  <c r="D25" i="3"/>
  <c r="P24" i="3"/>
  <c r="N24" i="3"/>
  <c r="L24" i="3"/>
  <c r="J24" i="3"/>
  <c r="H24" i="3"/>
  <c r="F24" i="3"/>
  <c r="D24" i="3"/>
  <c r="P23" i="3"/>
  <c r="N23" i="3"/>
  <c r="L23" i="3"/>
  <c r="J23" i="3"/>
  <c r="H23" i="3"/>
  <c r="F23" i="3"/>
  <c r="D23" i="3"/>
  <c r="P22" i="3"/>
  <c r="N22" i="3"/>
  <c r="L22" i="3"/>
  <c r="J22" i="3"/>
  <c r="H22" i="3"/>
  <c r="F22" i="3"/>
  <c r="D22" i="3"/>
  <c r="P21" i="3"/>
  <c r="N21" i="3"/>
  <c r="L21" i="3"/>
  <c r="J21" i="3"/>
  <c r="H21" i="3"/>
  <c r="F21" i="3"/>
  <c r="D21" i="3"/>
  <c r="P20" i="3"/>
  <c r="N20" i="3"/>
  <c r="L20" i="3"/>
  <c r="J20" i="3"/>
  <c r="H20" i="3"/>
  <c r="F20" i="3"/>
  <c r="D20" i="3"/>
  <c r="P19" i="3"/>
  <c r="N19" i="3"/>
  <c r="L19" i="3"/>
  <c r="J19" i="3"/>
  <c r="H19" i="3"/>
  <c r="F19" i="3"/>
  <c r="D19" i="3"/>
  <c r="P18" i="3"/>
  <c r="N18" i="3"/>
  <c r="L18" i="3"/>
  <c r="J18" i="3"/>
  <c r="H18" i="3"/>
  <c r="F18" i="3"/>
  <c r="D18" i="3"/>
  <c r="P17" i="3"/>
  <c r="N17" i="3"/>
  <c r="L17" i="3"/>
  <c r="J17" i="3"/>
  <c r="H17" i="3"/>
  <c r="F17" i="3"/>
  <c r="D17" i="3"/>
  <c r="P16" i="3"/>
  <c r="N16" i="3"/>
  <c r="L16" i="3"/>
  <c r="J16" i="3"/>
  <c r="H16" i="3"/>
  <c r="F16" i="3"/>
  <c r="D16" i="3"/>
  <c r="P15" i="3"/>
  <c r="N15" i="3"/>
  <c r="L15" i="3"/>
  <c r="J15" i="3"/>
  <c r="H15" i="3"/>
  <c r="F15" i="3"/>
  <c r="D15" i="3"/>
  <c r="P14" i="3"/>
  <c r="N14" i="3"/>
  <c r="L14" i="3"/>
  <c r="J14" i="3"/>
  <c r="H14" i="3"/>
  <c r="F14" i="3"/>
  <c r="D14" i="3"/>
  <c r="P13" i="3"/>
  <c r="N13" i="3"/>
  <c r="L13" i="3"/>
  <c r="J13" i="3"/>
  <c r="H13" i="3"/>
  <c r="F13" i="3"/>
  <c r="D13" i="3"/>
  <c r="P12" i="3"/>
  <c r="N12" i="3"/>
  <c r="L12" i="3"/>
  <c r="J12" i="3"/>
  <c r="H12" i="3"/>
  <c r="F12" i="3"/>
  <c r="D12" i="3"/>
  <c r="P11" i="3"/>
  <c r="N11" i="3"/>
  <c r="L11" i="3"/>
  <c r="J11" i="3"/>
  <c r="H11" i="3"/>
  <c r="F11" i="3"/>
  <c r="D11" i="3"/>
  <c r="P10" i="3"/>
  <c r="N10" i="3"/>
  <c r="L10" i="3"/>
  <c r="J10" i="3"/>
  <c r="H10" i="3"/>
  <c r="F10" i="3"/>
  <c r="D10" i="3"/>
  <c r="P9" i="3"/>
  <c r="N9" i="3"/>
  <c r="L9" i="3"/>
  <c r="J9" i="3"/>
  <c r="H9" i="3"/>
  <c r="F9" i="3"/>
  <c r="D9" i="3"/>
  <c r="L12" i="2"/>
  <c r="J12" i="2"/>
  <c r="H12" i="2"/>
  <c r="F12" i="2"/>
  <c r="D12" i="2"/>
  <c r="F111" i="3"/>
  <c r="J75" i="30"/>
  <c r="N111" i="3"/>
  <c r="P111" i="3"/>
  <c r="F79" i="11"/>
  <c r="J71" i="30"/>
  <c r="J69" i="30"/>
  <c r="J74" i="30"/>
  <c r="F70" i="30"/>
  <c r="F79" i="30"/>
  <c r="F66" i="30"/>
  <c r="F82" i="30"/>
  <c r="J66" i="30"/>
  <c r="F83" i="30"/>
  <c r="J67" i="30"/>
  <c r="F72" i="30"/>
  <c r="F78" i="30"/>
  <c r="H66" i="30"/>
  <c r="H70" i="30"/>
  <c r="H72" i="30"/>
  <c r="D79" i="30"/>
  <c r="D81" i="30"/>
  <c r="L66" i="30"/>
  <c r="L72" i="30"/>
  <c r="H79" i="30"/>
  <c r="H81" i="30"/>
  <c r="J79" i="30"/>
  <c r="J83" i="30"/>
  <c r="D69" i="30"/>
  <c r="D71" i="30"/>
  <c r="D73" i="30"/>
  <c r="D75" i="30"/>
  <c r="F69" i="30"/>
  <c r="F71" i="30"/>
  <c r="F75" i="30"/>
  <c r="H69" i="30"/>
  <c r="H71" i="30"/>
  <c r="H75" i="30"/>
  <c r="D78" i="30"/>
  <c r="D82" i="30"/>
  <c r="H78" i="30"/>
  <c r="H80" i="30"/>
  <c r="H82" i="30"/>
  <c r="H84" i="30"/>
  <c r="J78" i="30"/>
  <c r="J82" i="30"/>
  <c r="F75" i="11"/>
  <c r="D76" i="11"/>
  <c r="D78" i="11"/>
  <c r="D83" i="11"/>
  <c r="D69" i="11"/>
  <c r="D77" i="11"/>
  <c r="D81" i="11"/>
  <c r="D85" i="11"/>
  <c r="E187" i="2"/>
  <c r="K186" i="2"/>
  <c r="I186" i="2"/>
  <c r="G186" i="2"/>
  <c r="C186" i="2"/>
  <c r="B186" i="2"/>
  <c r="K185" i="2"/>
  <c r="I185" i="2"/>
  <c r="G185" i="2"/>
  <c r="C185" i="2"/>
  <c r="B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L123" i="2"/>
  <c r="J123" i="2"/>
  <c r="H123" i="2"/>
  <c r="E123" i="2"/>
  <c r="F123" i="2" s="1"/>
  <c r="K122" i="2"/>
  <c r="L122" i="2" s="1"/>
  <c r="I122" i="2"/>
  <c r="J122" i="2" s="1"/>
  <c r="G122" i="2"/>
  <c r="H122" i="2" s="1"/>
  <c r="C122" i="2"/>
  <c r="B122" i="2"/>
  <c r="K121" i="2"/>
  <c r="I121" i="2"/>
  <c r="G121" i="2"/>
  <c r="C121" i="2"/>
  <c r="B121" i="2"/>
  <c r="D121" i="2" s="1"/>
  <c r="E120" i="2"/>
  <c r="F120" i="2" s="1"/>
  <c r="E119" i="2"/>
  <c r="F119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/>
  <c r="E112" i="2"/>
  <c r="F112" i="2" s="1"/>
  <c r="E111" i="2"/>
  <c r="F111" i="2" s="1"/>
  <c r="E110" i="2"/>
  <c r="F110" i="2" s="1"/>
  <c r="E109" i="2"/>
  <c r="F109" i="2"/>
  <c r="E108" i="2"/>
  <c r="F108" i="2" s="1"/>
  <c r="E107" i="2"/>
  <c r="E106" i="2"/>
  <c r="F106" i="2" s="1"/>
  <c r="E105" i="2"/>
  <c r="F105" i="2"/>
  <c r="L92" i="2"/>
  <c r="J92" i="2"/>
  <c r="H92" i="2"/>
  <c r="E92" i="2"/>
  <c r="F92" i="2" s="1"/>
  <c r="D92" i="2"/>
  <c r="L91" i="2"/>
  <c r="J91" i="2"/>
  <c r="H91" i="2"/>
  <c r="D91" i="2"/>
  <c r="L90" i="2"/>
  <c r="J90" i="2"/>
  <c r="H90" i="2"/>
  <c r="E90" i="2"/>
  <c r="F90" i="2"/>
  <c r="D90" i="2"/>
  <c r="L89" i="2"/>
  <c r="J89" i="2"/>
  <c r="H89" i="2"/>
  <c r="E89" i="2"/>
  <c r="F89" i="2" s="1"/>
  <c r="D89" i="2"/>
  <c r="L88" i="2"/>
  <c r="J88" i="2"/>
  <c r="H88" i="2"/>
  <c r="E88" i="2"/>
  <c r="F88" i="2" s="1"/>
  <c r="D88" i="2"/>
  <c r="L87" i="2"/>
  <c r="J87" i="2"/>
  <c r="H87" i="2"/>
  <c r="E87" i="2"/>
  <c r="F87" i="2"/>
  <c r="D87" i="2"/>
  <c r="L86" i="2"/>
  <c r="J86" i="2"/>
  <c r="E86" i="2"/>
  <c r="F86" i="2" s="1"/>
  <c r="D86" i="2"/>
  <c r="L85" i="2"/>
  <c r="J85" i="2"/>
  <c r="H85" i="2"/>
  <c r="E85" i="2"/>
  <c r="F85" i="2" s="1"/>
  <c r="D85" i="2"/>
  <c r="L84" i="2"/>
  <c r="J84" i="2"/>
  <c r="H84" i="2"/>
  <c r="E84" i="2"/>
  <c r="F84" i="2" s="1"/>
  <c r="D84" i="2"/>
  <c r="L83" i="2"/>
  <c r="J83" i="2"/>
  <c r="H83" i="2"/>
  <c r="E83" i="2"/>
  <c r="F83" i="2"/>
  <c r="D83" i="2"/>
  <c r="L82" i="2"/>
  <c r="J82" i="2"/>
  <c r="H82" i="2"/>
  <c r="E82" i="2"/>
  <c r="F82" i="2" s="1"/>
  <c r="D82" i="2"/>
  <c r="L81" i="2"/>
  <c r="J81" i="2"/>
  <c r="H81" i="2"/>
  <c r="E81" i="2"/>
  <c r="F81" i="2" s="1"/>
  <c r="D81" i="2"/>
  <c r="L80" i="2"/>
  <c r="J80" i="2"/>
  <c r="H80" i="2"/>
  <c r="E80" i="2"/>
  <c r="F80" i="2" s="1"/>
  <c r="D80" i="2"/>
  <c r="L79" i="2"/>
  <c r="J79" i="2"/>
  <c r="H79" i="2"/>
  <c r="E79" i="2"/>
  <c r="F79" i="2"/>
  <c r="D79" i="2"/>
  <c r="L78" i="2"/>
  <c r="J78" i="2"/>
  <c r="H78" i="2"/>
  <c r="E78" i="2"/>
  <c r="F78" i="2" s="1"/>
  <c r="D78" i="2"/>
  <c r="L77" i="2"/>
  <c r="J77" i="2"/>
  <c r="H77" i="2"/>
  <c r="E77" i="2"/>
  <c r="F77" i="2" s="1"/>
  <c r="D77" i="2"/>
  <c r="L76" i="2"/>
  <c r="J76" i="2"/>
  <c r="H76" i="2"/>
  <c r="E76" i="2"/>
  <c r="F76" i="2" s="1"/>
  <c r="D76" i="2"/>
  <c r="L75" i="2"/>
  <c r="J75" i="2"/>
  <c r="H75" i="2"/>
  <c r="E75" i="2"/>
  <c r="F75" i="2"/>
  <c r="D75" i="2"/>
  <c r="L74" i="2"/>
  <c r="J74" i="2"/>
  <c r="H74" i="2"/>
  <c r="E74" i="2"/>
  <c r="F74" i="2" s="1"/>
  <c r="D74" i="2"/>
  <c r="H86" i="2"/>
  <c r="D122" i="2"/>
  <c r="H67" i="30" l="1"/>
  <c r="D77" i="30"/>
  <c r="H74" i="30"/>
  <c r="F74" i="30"/>
  <c r="D80" i="30"/>
  <c r="F73" i="30"/>
  <c r="D67" i="30"/>
  <c r="L74" i="30"/>
  <c r="J73" i="30"/>
  <c r="J81" i="30"/>
  <c r="L70" i="30"/>
  <c r="J70" i="30"/>
  <c r="J80" i="30"/>
  <c r="H73" i="30"/>
  <c r="F67" i="30"/>
  <c r="L68" i="30"/>
  <c r="F77" i="30"/>
  <c r="F81" i="30"/>
  <c r="L80" i="30"/>
  <c r="D71" i="11"/>
  <c r="D72" i="11"/>
  <c r="F70" i="11"/>
  <c r="D83" i="3"/>
  <c r="P83" i="3"/>
  <c r="J83" i="3"/>
  <c r="L83" i="3"/>
  <c r="E186" i="2"/>
  <c r="E185" i="2"/>
  <c r="H121" i="2"/>
  <c r="E122" i="2"/>
  <c r="F122" i="2" s="1"/>
  <c r="J121" i="2"/>
  <c r="L121" i="2"/>
  <c r="E121" i="2"/>
  <c r="F121" i="2" s="1"/>
  <c r="F107" i="2"/>
  <c r="D67" i="11"/>
  <c r="J68" i="30"/>
  <c r="E91" i="2"/>
  <c r="F91" i="2" s="1"/>
  <c r="D84" i="11"/>
  <c r="H76" i="30"/>
  <c r="J72" i="30"/>
  <c r="F68" i="30"/>
  <c r="F80" i="11"/>
  <c r="L83" i="30"/>
  <c r="F73" i="11"/>
  <c r="D68" i="30"/>
  <c r="D76" i="30"/>
  <c r="H83" i="30"/>
  <c r="D68" i="11"/>
  <c r="D74" i="11"/>
  <c r="J84" i="30"/>
  <c r="D84" i="30"/>
</calcChain>
</file>

<file path=xl/sharedStrings.xml><?xml version="1.0" encoding="utf-8"?>
<sst xmlns="http://schemas.openxmlformats.org/spreadsheetml/2006/main" count="3637" uniqueCount="190">
  <si>
    <t>x</t>
  </si>
  <si>
    <t>4.1.1</t>
  </si>
  <si>
    <t>4.1.2</t>
  </si>
  <si>
    <t>4.2.1</t>
  </si>
  <si>
    <t>4.3.1</t>
  </si>
  <si>
    <t>4.1.3</t>
  </si>
  <si>
    <t>Arbeitszeit und Befristung von Beschäftigungsverhältnissen</t>
  </si>
  <si>
    <t>Kindertageseinrichtungen nach Art der Leitung</t>
  </si>
  <si>
    <t>Anzahl</t>
  </si>
  <si>
    <t>Kindertageseinrichtungen nach Art der Leitung und Einrichtungsgröße</t>
  </si>
  <si>
    <t>Kindertageseinrichtungen nach Leitungsressourcen gemessen an den Leitungsstunden pro pädagogischer Fachkraft (inkl. Leitung) insgesamt</t>
  </si>
  <si>
    <t>Anteil</t>
  </si>
  <si>
    <t>Anzahl Befristung</t>
  </si>
  <si>
    <t xml:space="preserve">x </t>
  </si>
  <si>
    <t>Anzahl Beschäftigungsumfang</t>
  </si>
  <si>
    <t>Qualifikation der Leitungskräfte (nach Berufsabschluss)</t>
  </si>
  <si>
    <t>Land</t>
  </si>
  <si>
    <t>Einrichtungen …</t>
  </si>
  <si>
    <t>Insgesamt</t>
  </si>
  <si>
    <t>Davon</t>
  </si>
  <si>
    <t>… in denen keine Person für  Leitungsaufgaben angestellt ist</t>
  </si>
  <si>
    <t>… mit Personen, die für Leitungsaufgaben angestellt sind</t>
  </si>
  <si>
    <t>Leitungsteam</t>
  </si>
  <si>
    <t>Eine Person, die … Leitungsaufgaben angestellt ist</t>
  </si>
  <si>
    <t>… neben anderen Aufgaben auch für …</t>
  </si>
  <si>
    <t>… ausschließlich für …</t>
  </si>
  <si>
    <t>In %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</si>
  <si>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</si>
  <si>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</si>
  <si>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</si>
  <si>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</si>
  <si>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</si>
  <si>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</si>
  <si>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</si>
  <si>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</si>
  <si>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</si>
  <si>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</si>
  <si>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</si>
  <si>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</si>
  <si>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</si>
  <si>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</si>
  <si>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</si>
  <si>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</si>
  <si>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</si>
  <si>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</si>
  <si>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</si>
  <si>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Einrichtungen…</t>
  </si>
  <si>
    <t>Bis 25 Kinder</t>
  </si>
  <si>
    <t>26 bis 75 Kinder</t>
  </si>
  <si>
    <t>76 Kinder und mehr</t>
  </si>
  <si>
    <t>Einrichtungen in denen keine Person für Leitungsaufgaben
angestellt ist</t>
  </si>
  <si>
    <t>Eine Person, die neben anderen Aufgaben auch für Leitungsaufgaben
angestellt ist</t>
  </si>
  <si>
    <t>Eine Person, die ausschließlich für Leitungsaufgaben
angestellt ist</t>
  </si>
  <si>
    <t>Ostdeutschald</t>
  </si>
  <si>
    <t>.</t>
  </si>
  <si>
    <t>Westdeutschald</t>
  </si>
  <si>
    <t>Keine Leitungsressourcen</t>
  </si>
  <si>
    <t>Mehr als 0 bis 1 Stunde Leitungsressourcen</t>
  </si>
  <si>
    <t xml:space="preserve">Mehr als 1 bis  2 Stunden Leitungsressourcen </t>
  </si>
  <si>
    <t xml:space="preserve">Mehr als 2 bis 3 Stunden Leitungsressourcen </t>
  </si>
  <si>
    <t xml:space="preserve">Mehr als 3 bis 4 Stunden Leitungsressourcen </t>
  </si>
  <si>
    <t xml:space="preserve">Mehr als 4 bis 5 Stunden Leitungsressourcen </t>
  </si>
  <si>
    <t xml:space="preserve">Mehr als 5 Stunden Leitungsressourcen </t>
  </si>
  <si>
    <t>Baden- Württemberg</t>
  </si>
  <si>
    <t>Mecklenburg- Vorpommern</t>
  </si>
  <si>
    <t>Nordrhein- Wesfalen</t>
  </si>
  <si>
    <t>Sachsen- Anhalt</t>
  </si>
  <si>
    <t>Schleswig- Holstein</t>
  </si>
  <si>
    <t>76 und mehr Kinder</t>
  </si>
  <si>
    <t xml:space="preserve">Mehr als 0 bis 1 Stunde Leitungsressourcen </t>
  </si>
  <si>
    <t>Unbefristet</t>
  </si>
  <si>
    <t>Befristet</t>
  </si>
  <si>
    <t>Nordrhein-Westfalen</t>
  </si>
  <si>
    <t>38,5 und mehr 
Wochenstunden</t>
  </si>
  <si>
    <t>32 bis unter 
38,5 Wochenstunden</t>
  </si>
  <si>
    <t>19 bis unter 
32 Wochenstunden</t>
  </si>
  <si>
    <t>10 bis unter 19 Wochenstunden</t>
  </si>
  <si>
    <t>Unter 10 Wochenstunden</t>
  </si>
  <si>
    <t xml:space="preserve"> Mecklenburg- Vorpommern</t>
  </si>
  <si>
    <t>Davon mit folgenden Berufsabschlüssen</t>
  </si>
  <si>
    <t xml:space="preserve">Ostdeutschland </t>
  </si>
  <si>
    <t>Kindheitspädagogen/-innen</t>
  </si>
  <si>
    <t>Quelle: Statistisches Bundesamt, Statistik der Kinder- und Jugendhilfe, Kinder und tätige Personen in Tageseinrichtungen 2022. Sonderauswertung zum pädagogischen Personal in Tageseinrichtungen im Auftrag des Bundesministeriums für Familie, Senioren, Frauen und Jugend.</t>
  </si>
  <si>
    <t>Quelle: Statistisches Bundesamt, Statistik der Kinder- und Jugendhilfe, Kinder und tätige Personen in Tageseinrichtungen 2021. Sonderauswertung zum pädagogischen Personal in Tageseinrichtungen im Auftrag des Bundesministeriums für Familie, Senioren, Frauen und Jugend.</t>
  </si>
  <si>
    <t xml:space="preserve"> . </t>
  </si>
  <si>
    <t xml:space="preserve"> -     </t>
  </si>
  <si>
    <t>© Deutsches Jugendinstitut und Forschungsverbund DJI/TU Dortmund, 2024</t>
  </si>
  <si>
    <t>Zurück zum Inhalt</t>
  </si>
  <si>
    <t>Weiterführende Informationen:</t>
  </si>
  <si>
    <t>ERiK-Projekt-Webseite</t>
  </si>
  <si>
    <t>Projekt-Website TU-Dortmund</t>
  </si>
  <si>
    <t>ERiK-Berichte</t>
  </si>
  <si>
    <t>Ausgewiesene Maßzahl(en)</t>
  </si>
  <si>
    <t>Anzahl &amp; Anteil</t>
  </si>
  <si>
    <r>
      <t>Tab. HF-04.1.1-1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2023 nach Art der Leitung der Kindertageseinrichtung und Ländern </t>
    </r>
  </si>
  <si>
    <r>
      <t>Tab. HF-04.1.1-6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2018 nach Art der Leitung der Kindertageseinrichtung und Ländern</t>
    </r>
  </si>
  <si>
    <r>
      <t>Tab. HF-04.1.1-2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2022 nach Art der Leitung der Kindertageseinrichtung und Ländern </t>
    </r>
  </si>
  <si>
    <r>
      <t>Tab. HF-04.1.1-3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2021 nach Art der Leitung der Kindertageseinrichtung und Ländern </t>
    </r>
  </si>
  <si>
    <r>
      <t>Tab. HF-04.1.1-4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2020 nach Art der Leitung der Kindertageseinrichtung und Ländern </t>
    </r>
  </si>
  <si>
    <r>
      <t>Tab. HF-04.1.1-5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 2019 nach Art der Leitung der Kindertageseinrichtung und Ländern</t>
    </r>
  </si>
  <si>
    <r>
      <t>Tab. HF-04.1.2-1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2023 nach Art der Leitung der Kindertageseinrichtung, Größe der Einrichtung und Ländern</t>
    </r>
  </si>
  <si>
    <t>Einrichtungen in denen keine Person für  Leitungsaufgaben
angestellt ist</t>
  </si>
  <si>
    <t>Eine Person, die neben anderen Aufgaben auch für Leitungsaufgabe
 angestellt ist</t>
  </si>
  <si>
    <r>
      <t>Tab. HF-04.1.2-5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2019 nach Art der Leitung der Kindertageseinrichtung , Größe der Einrichtung und Ländern</t>
    </r>
  </si>
  <si>
    <r>
      <t>Tab. HF-04.1.2-4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2020 nach Art der Leitung der Kindertageseinrichtung, Größe der Einrichtung und Ländern</t>
    </r>
  </si>
  <si>
    <r>
      <t>Tab. HF-04.1.2-3 Kindertageseinrichtungen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indexed="8"/>
        <rFont val="Calibri"/>
        <family val="2"/>
        <scheme val="minor"/>
      </rPr>
      <t>2021 nach Art der Leitung der Kindertageseinrichtung, Größe der Einrichtung und Ländern</t>
    </r>
  </si>
  <si>
    <r>
      <t>Tab. HF-04.1.2-2 Kindertageseinrichtungen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2022 nach Art der Leitung der Kindertageseinrichtung, Größe der Einrichtung und Ländern</t>
    </r>
  </si>
  <si>
    <r>
      <rPr>
        <vertAlign val="superscript"/>
        <sz val="8.5"/>
        <color rgb="FF010205"/>
        <rFont val="Calibri"/>
        <family val="2"/>
        <scheme val="minor"/>
      </rPr>
      <t>1</t>
    </r>
    <r>
      <rPr>
        <sz val="8.5"/>
        <color rgb="FF010205"/>
        <rFont val="Calibri"/>
        <family val="2"/>
        <scheme val="minor"/>
      </rPr>
      <t xml:space="preserve"> Leitungsstunden pro pädagogischen und leitenden Mitarbeiterinnen und Mitarbeitern inkl. Leitung mit erstem Arbeitsbereich und Verwaltung.</t>
    </r>
  </si>
  <si>
    <r>
      <rPr>
        <vertAlign val="superscript"/>
        <sz val="8.5"/>
        <rFont val="Calibri"/>
        <family val="2"/>
        <scheme val="minor"/>
      </rPr>
      <t>2</t>
    </r>
    <r>
      <rPr>
        <sz val="8.5"/>
        <rFont val="Calibri"/>
        <family val="2"/>
        <scheme val="minor"/>
      </rPr>
      <t xml:space="preserve"> Die Angaben beziehen sich auf Angestellte, Arbeiterinnen und Arbeiter, Beamtinnen und Beamte. Praktikantinnen und Praktikanten, Personen im freiwilligen sozialen Jahr/Bundesfreiwilligendienst und Angaben der Kategorie Sonstige wurden nicht berücksichtigt.</t>
    </r>
  </si>
  <si>
    <r>
      <t>Tab. HF-04.3.1-1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2023 nach höchstem Berufsausbildungsabschluss und Ländern (in %)</t>
    </r>
  </si>
  <si>
    <r>
      <t>Sozialpädagogen/-innen, Sozialarbeiter/innen, Heilpädagogen/-innen (FH)</t>
    </r>
    <r>
      <rPr>
        <b/>
        <vertAlign val="superscript"/>
        <sz val="11"/>
        <rFont val="Calibri"/>
        <family val="2"/>
        <scheme val="minor"/>
      </rPr>
      <t>2</t>
    </r>
  </si>
  <si>
    <r>
      <t>Erzieher/innen, 
Heilpädagogen/-innen (FS)</t>
    </r>
    <r>
      <rPr>
        <b/>
        <vertAlign val="superscript"/>
        <sz val="11"/>
        <rFont val="Calibri"/>
        <family val="2"/>
        <scheme val="minor"/>
      </rPr>
      <t>3</t>
    </r>
  </si>
  <si>
    <r>
      <t>Andere Hochschulabschlüsse</t>
    </r>
    <r>
      <rPr>
        <b/>
        <vertAlign val="superscript"/>
        <sz val="11"/>
        <rFont val="Calibri"/>
        <family val="2"/>
        <scheme val="minor"/>
      </rPr>
      <t>4</t>
    </r>
  </si>
  <si>
    <r>
      <t>Andere/keine Berufsausbildung</t>
    </r>
    <r>
      <rPr>
        <b/>
        <vertAlign val="superscript"/>
        <sz val="11"/>
        <rFont val="Calibri"/>
        <family val="2"/>
        <scheme val="minor"/>
      </rPr>
      <t>5</t>
    </r>
  </si>
  <si>
    <r>
      <rPr>
        <vertAlign val="superscript"/>
        <sz val="8.5"/>
        <color theme="1"/>
        <rFont val="Calibri"/>
        <family val="2"/>
        <scheme val="minor"/>
      </rPr>
      <t>2</t>
    </r>
    <r>
      <rPr>
        <sz val="8.5"/>
        <color theme="1"/>
        <rFont val="Calibri"/>
        <family val="2"/>
        <scheme val="minor"/>
      </rPr>
      <t xml:space="preserve"> Zu der Kategorie "Sozialpädagog/-innen, Sozialarbeiter/-innen, Heilpädagog/-innen (FH)" gehören die Bildungsabschlüsse Dipl.-Sozialpädagoge/-pädagogin oder Dipl.-Sozialarbeiter/-arbeiterin oder Dipl. Heilpädagogen/-innen (FH oder vergleichbarer Abschluss), Dipl.-Pädagoge/-Pädagogin oder Dipl.-Sozialpädagoge/-pädagogin oder Dipl.-Erziehungswissenschaftler/-wissenschaftlerin (Uni oder vergleichbarer Abschluss).</t>
    </r>
  </si>
  <si>
    <r>
      <rPr>
        <vertAlign val="superscript"/>
        <sz val="8.5"/>
        <color theme="1"/>
        <rFont val="Calibri"/>
        <family val="2"/>
        <scheme val="minor"/>
      </rPr>
      <t xml:space="preserve">3 </t>
    </r>
    <r>
      <rPr>
        <sz val="8.5"/>
        <color theme="1"/>
        <rFont val="Calibri"/>
        <family val="2"/>
        <scheme val="minor"/>
      </rPr>
      <t xml:space="preserve">Zu der Kategorie gehören die Bildungsabschlüsse Erzieher/in, Heilpädagoge/-in (Fachschule) oder Heilerzieher/in, Heilerziehungspfleger/in.  </t>
    </r>
  </si>
  <si>
    <r>
      <rPr>
        <vertAlign val="superscript"/>
        <sz val="8.5"/>
        <color theme="1"/>
        <rFont val="Calibri"/>
        <family val="2"/>
        <scheme val="minor"/>
      </rPr>
      <t xml:space="preserve">4 </t>
    </r>
    <r>
      <rPr>
        <sz val="8.5"/>
        <color theme="1"/>
        <rFont val="Calibri"/>
        <family val="2"/>
        <scheme val="minor"/>
      </rPr>
      <t>Zu der Kategorie "Andere Hochschulabschlüsse" gehören die Bildungsabschlüsse Psychotherapeut/-innen, Psycholog/-innen, Arzt/innen, Lehrer/-innen, sonstige Hochschulabschlüsse und Personen mit Abschlüssen für den gehobenen Dienst.</t>
    </r>
  </si>
  <si>
    <r>
      <rPr>
        <vertAlign val="superscript"/>
        <sz val="8.5"/>
        <color theme="1"/>
        <rFont val="Calibri"/>
        <family val="2"/>
        <scheme val="minor"/>
      </rPr>
      <t xml:space="preserve">5 </t>
    </r>
    <r>
      <rPr>
        <sz val="8.5"/>
        <color theme="1"/>
        <rFont val="Calibri"/>
        <family val="2"/>
        <scheme val="minor"/>
      </rPr>
      <t>Zu der Kategorie "Andere/keine Berufsausbildung" gehören die Bildungsabschlüsse Beschäftigungs- und Arbeitstherapeut/-innen, Kinderpfleger/-innen, Krankenpfleger/-schwestern, Altenpfleger/-innen, Krankengymnast/-innen, Logopäd/-innen, Personen mit Abschlussprüfung für den mittleren Dienst, sonstiger Verwaltungsberuf, Hauswirtschafter/-innen o.ä., Facharbeiter/-innen, Meister/-innen, künstlerischer Berufsausbildungsabschlüsse, sonstiger Berufsausbildungsabschluss sowie Personen in Berufsausbildung oder ohne abgeschlossene Berufsausbildung.</t>
    </r>
  </si>
  <si>
    <r>
      <t>Tab. HF-04.3.1-2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2022 nach höchstem Berufsausbildungsabschluss und Ländern (in %)</t>
    </r>
  </si>
  <si>
    <r>
      <t>Tab. HF-04.3.1-3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2021 nach höchstem Berufsausbildungsabschluss und Ländern (in %)</t>
    </r>
  </si>
  <si>
    <r>
      <t>Tab. HF-04.3.1-4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2020 nach höchstem Berufsausbildungsabschluss und Ländern (in %)</t>
    </r>
  </si>
  <si>
    <r>
      <t>Tab. HF-04.3.1-5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2019 nach höchstem Berufsausbildungsabschluss und Ländern (in %)</t>
    </r>
  </si>
  <si>
    <r>
      <rPr>
        <vertAlign val="superscript"/>
        <sz val="8.5"/>
        <rFont val="Calibri"/>
        <family val="2"/>
        <scheme val="minor"/>
      </rPr>
      <t>2</t>
    </r>
    <r>
      <rPr>
        <sz val="8.5"/>
        <rFont val="Calibri"/>
        <family val="2"/>
        <scheme val="minor"/>
      </rPr>
      <t xml:space="preserve"> Zu der Kategorie "Sozialpädagog/-innen, Sozialarbeiter/-innen, Heilpädagog/-innen (FH)" gehören die Bildungsabschlüsse Dipl.-Sozialpädagoge/-pädagogin oder Dipl.-Sozialarbeiter/-arbeiterin oder Dipl. Heilpädagogen/-innen (FH oder vergleichbarer Abschluss), Dipl.-Pädagoge/-Pädagogin oder Dipl.-Sozialpädagoge/-pädagogin oder Dipl.-Erziehungswissenschaftler/-wissenschaftlerin (Uni oder vergleichbarer Abschluss).</t>
    </r>
  </si>
  <si>
    <r>
      <rPr>
        <vertAlign val="superscript"/>
        <sz val="8.5"/>
        <rFont val="Calibri"/>
        <family val="2"/>
        <scheme val="minor"/>
      </rPr>
      <t>3</t>
    </r>
    <r>
      <rPr>
        <sz val="8.5"/>
        <rFont val="Calibri"/>
        <family val="2"/>
        <scheme val="minor"/>
      </rPr>
      <t xml:space="preserve"> Zu der Kategorie gehören die Bildungsabschlüsse Erzieher/in, Heilpädagoge/-in (Fachschule) oder Heilerzieher/in, Heilerziehungspfleger/in. </t>
    </r>
  </si>
  <si>
    <r>
      <rPr>
        <vertAlign val="superscript"/>
        <sz val="8.5"/>
        <rFont val="Calibri"/>
        <family val="2"/>
        <scheme val="minor"/>
      </rPr>
      <t>4</t>
    </r>
    <r>
      <rPr>
        <sz val="8.5"/>
        <rFont val="Calibri"/>
        <family val="2"/>
        <scheme val="minor"/>
      </rPr>
      <t xml:space="preserve"> Zu der Kategorie "Andere Hochschulabschlüsse" gehören die Bildungsabschlüsse Psychotherapeut/-innen, Psycholog/-innen, Arzt/innen, Lehrer/-innen, sonstige Hochschulabschlüsse und Personen mit Abschlüssen für den gehobenen Dienst.</t>
    </r>
  </si>
  <si>
    <r>
      <rPr>
        <vertAlign val="superscript"/>
        <sz val="8.5"/>
        <rFont val="Calibri"/>
        <family val="2"/>
        <scheme val="minor"/>
      </rPr>
      <t>5</t>
    </r>
    <r>
      <rPr>
        <sz val="8.5"/>
        <rFont val="Calibri"/>
        <family val="2"/>
        <scheme val="minor"/>
      </rPr>
      <t xml:space="preserve"> Zu der Kategorie "Andere/keine Berufsausbildung" gehören die Bildungsabschlüsse Beschäftigungs- und Arbeitstherapeut/-innen,  Kinderpfleger/-innen, Krankenpfleger/-schwestern, Altenpfleger/-innen, Krankengymnast/-innen, Logopäd/-innen, Personen mit Abschlussprüfung für den mittleren Dienst, sonstiger Verwaltungsberuf, Hauswirtschafter/-innen o.ä., Facharbeiter/-innen, Meister/-innen, künstlerischer Berufsausbildungsabschlüsse, sonstiger Berufsausbildungsabschluss sowie Personen in Berufsausbildung oder ohne abgeschlossene Berufsausbildung.</t>
    </r>
  </si>
  <si>
    <r>
      <t>Tab. HF-04.3.1-6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2018 nach höchstem Berufsausbildungsabschluss und Ländern (in %)</t>
    </r>
  </si>
  <si>
    <t>Quelle:  Forschungsdatenzentrum der Statistischen Ämter des Bundes und der Länder, Statistik der Kinder- und Jugendhilfe, Kinder und tätige Personen in Tageseinrichtungen 2020, https://doi.org/10.21242/22541.2020.00.00.1.1.0, Berechnungen des Forschungsverbundes DJI/TU Dortmund.</t>
  </si>
  <si>
    <t>Quelle: Forschungsdatenzentrum der Statistischen Ämter des Bundes und der Länder, Statistik der Kinder- und Jugendhilfe, Kinder und tätige Personen in Tageseinrichtungen 2019, https://doi.org/10.21242/22541.2019.00.00.1.1.0, Berechnungen des Forschungsverbundes DJI/TU Dortmund.</t>
  </si>
  <si>
    <t>Quelle: Forschungsdatenzentrum der Statistischen Ämter des Bundes und der Länder, Statistik der Kinder- und Jugendhilfe, Kinder und tätige Personen in Tageseinrichtungen 2018, https://doi.org/10.21242/22541.2018.00.00.1.1.0, Berechnungen des Forschungsverbundes DJI/TU Dortmund.</t>
  </si>
  <si>
    <t>Quelle: Forschungsdatenzentrum der Statistischen Ämter des Bundes und der Länder, Statistik der Kinder- und Jugendhilfe, Kinder und tätige Personen in Tageseinrichtungen 2020, https://doi.org/10.21242/22541.2020.00.00.1.1.0, Berechnungen des Forschungsverbundes DJI/TU Dortmund.</t>
  </si>
  <si>
    <t>Quelle: Forschungsdatenzentrum der Statistischen Ämter des Bundes und der Länder, Statistik der Kinder- und Jugendhilfe, Kinder und tätige Personen in Tageseinrichtungen 2023, https://doi.org/10.21242/22541.2023.00.00.1.1.0, Berechnungen des Forschungsverbundes DJI/TU Dortmund.</t>
  </si>
  <si>
    <t>Quelle: Forschungsdatenzentrum der Statistischen Ämter des Bundes und der Länder, Statistik der Kinder- und Jugendhilfe, Kinder und tätige Personen in Tageseinrichtungen 2022, https://doi.org/10.21242/22541.2022.00.00.1.1.0, Berechnungen des Forschungsverbundes DJI/TU Dortmund.</t>
  </si>
  <si>
    <t>Quelle: Forschungsdatenzentrum der Statistischen Ämter des Bundes und der Länder, Statistik der Kinder- und Jugendhilfe, Kinder und tätige Personen in Tageseinrichtungen 2021, https://doi.org/10.21242/22541.2021.00.00.1.1.0, Berechnungen des Forschungsverbundes DJI/TU Dortmund.</t>
  </si>
  <si>
    <t>Quelle:  Forschungsdatenzentrum der Statistischen Ämter des Bundes und der Länder, Statistik der Kinder- und Jugendhilfe, Kinder und tätige Personen in Tageseinrichtungen 2018, https://doi.org/10.21242/22541.2018.00.00.1.1.0, Berechnungen des Forschungsverbundes DJI/TU Dortmund.</t>
  </si>
  <si>
    <t xml:space="preserve">Quelle: Forschungsdatenzentrum der Statistischen Ämter des Bundes und der Länder, Statistik der Kinder- und Jugendhilfe, Kinder und tätige Personen in Tageseinrichtungen 2020, https://doi.org/10.21242/22541.2020.00.00.1.1.0, Berechnungen des Forschungsverbundes DJI/TU Dortmund.
</t>
  </si>
  <si>
    <t xml:space="preserve">Quelle: Forschungsdatenzentrum der Statistischen Ämter des Bundes und der Länder, Statistik der Kinder- und Jugendhilfe, Kinder und tätige Personen in Tageseinrichtungen 2023, https://doi.org/ 10.21242/22541.2023.00.00.1.1.0, Berechnungen des Forschungsverbundes DJI/TU Dortmund.
</t>
  </si>
  <si>
    <t xml:space="preserve">Quelle: Forschungsdatenzentrum der Statistischen Ämter des Bundes und der Länder, Statistik der Kinder- und Jugendhilfe, Kinder und tätige Personen in Tageseinrichtungen 2022, https://doi.org/10.21242/22541.2022.00.00.1.1.0, Berechnungen des Forschungsverbundes DJI/TU Dortmund.
</t>
  </si>
  <si>
    <t xml:space="preserve">Quelle: Forschungsdatenzentrum der Statistischen Ämter des Bundes und der Länder, Statistik der Kinder- und Jugendhilfe, Kinder und tätige Personen in Tageseinrichtungen 2021, https://doi.org/10.21242/22541.2021.00.00.1.1.0, Berechnungen des Forschungsverbundes DJI/TU Dortmund.
</t>
  </si>
  <si>
    <t xml:space="preserve">Quelle: Forschungsdatenzentrum der Statistischen Ämter des Bundes und der Länder, Statistik der Kinder- und Jugendhilfe, Kinder und tätige Personen in Tageseinrichtungen 2019, https://doi.org/10.21242/22541.2019.00.00.1.1.0, Berechnungen des Forschungsverbundes DJI/TU Dortmund.
</t>
  </si>
  <si>
    <t xml:space="preserve">Quelle:  Forschungsdatenzentrum der Statistischen Ämter des Bundes und der Länder, Statistik der Kinder- und Jugendhilfe, Kinder und tätige Personen in Tageseinrichtungen 2018, https://doi.org/10.21242/22541.2018.00.00.1.1.0, Berechnungen des Forschungsverbundes DJI/TU Dortmund.
</t>
  </si>
  <si>
    <r>
      <rPr>
        <vertAlign val="superscript"/>
        <sz val="8"/>
        <color indexed="8"/>
        <rFont val="Calibri"/>
        <family val="2"/>
        <scheme val="minor"/>
      </rPr>
      <t xml:space="preserve">1 </t>
    </r>
    <r>
      <rPr>
        <sz val="8"/>
        <color indexed="8"/>
        <rFont val="Calibri"/>
        <family val="2"/>
        <scheme val="minor"/>
      </rPr>
      <t>Ohne Horteinrichtungen.</t>
    </r>
  </si>
  <si>
    <r>
      <rPr>
        <vertAlign val="superscript"/>
        <sz val="8"/>
        <color indexed="8"/>
        <rFont val="Calibri"/>
        <family val="2"/>
        <scheme val="minor"/>
      </rPr>
      <t xml:space="preserve"> 1 </t>
    </r>
    <r>
      <rPr>
        <sz val="8"/>
        <color indexed="8"/>
        <rFont val="Calibri"/>
        <family val="2"/>
        <scheme val="minor"/>
      </rPr>
      <t>Ohne Horteinrichtungen.</t>
    </r>
  </si>
  <si>
    <t>Hinweis: . Sperrungen aufgrund zu geringer Fallzahlen.</t>
  </si>
  <si>
    <r>
      <rPr>
        <vertAlign val="superscript"/>
        <sz val="8.5"/>
        <color indexed="8"/>
        <rFont val="Calibri"/>
        <family val="2"/>
        <scheme val="minor"/>
      </rPr>
      <t xml:space="preserve">1 </t>
    </r>
    <r>
      <rPr>
        <sz val="8.5"/>
        <color indexed="8"/>
        <rFont val="Calibri"/>
        <family val="2"/>
        <scheme val="minor"/>
      </rPr>
      <t>Ohne Horteinrichtungen.</t>
    </r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</si>
  <si>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Ohne Personal in Horten.</t>
    </r>
  </si>
  <si>
    <r>
      <rPr>
        <vertAlign val="superscript"/>
        <sz val="8.5"/>
        <rFont val="Calibri"/>
        <family val="2"/>
        <scheme val="minor"/>
      </rPr>
      <t xml:space="preserve">1 </t>
    </r>
    <r>
      <rPr>
        <sz val="8.5"/>
        <rFont val="Calibri"/>
        <family val="2"/>
        <scheme val="minor"/>
      </rPr>
      <t xml:space="preserve">Ohne Personal in Horten. </t>
    </r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</si>
  <si>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Ohne Personal in Horten. </t>
    </r>
  </si>
  <si>
    <r>
      <rPr>
        <vertAlign val="superscript"/>
        <sz val="8.5"/>
        <rFont val="Calibri"/>
        <family val="2"/>
        <scheme val="minor"/>
      </rPr>
      <t xml:space="preserve">1 </t>
    </r>
    <r>
      <rPr>
        <sz val="8.5"/>
        <rFont val="Calibri"/>
        <family val="2"/>
        <scheme val="minor"/>
      </rPr>
      <t>Ohne Personal in Horten.</t>
    </r>
  </si>
  <si>
    <t>0</t>
  </si>
  <si>
    <t>Quelle</t>
  </si>
  <si>
    <t>KJH-Statistik</t>
  </si>
  <si>
    <t>Klicken Sie auf den untenstehenden Link oder auf den Reiter am unteren Bildschirmrand, um eine gewünschte Tabelle aufzurufen.</t>
  </si>
  <si>
    <t>ERiK-Tabellenberichtserstattung 2024 - HF04: Stärkung der Leitung</t>
  </si>
  <si>
    <t>Verfügbarkeit</t>
  </si>
  <si>
    <r>
      <t>Tab. HF-04.1.3-1.1 Teams (Einrichtungen) 2023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</si>
  <si>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HF-04.1.3-1.2 Teams (Einrichtungen) 2022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</si>
  <si>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HF-04.1.3-1.3 Teams (Einrichtungen) 2021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</si>
  <si>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HF-04.1.3-1.4 Teams (Einrichtungen) 2020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</si>
  <si>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HF-04.1.3-1.5 Teams (Einrichtungen) 2019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</si>
  <si>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HF-04.1.3-1.6 Teams (Einrichtungen) 2018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</si>
  <si>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HF-04.1.3-2.1 Teams (Einrichtungen) 2023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</si>
  <si>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HF-04.1.3-2.2 Teams (Einrichtungen) 2022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</si>
  <si>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HF-04.1.3-2.3 Teams (Einrichtungen) 2021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</si>
  <si>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HF-04.1.3-2.4 Teams (Einrichtungen) 2020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</si>
  <si>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HF-04.1.3-2.5 Teams (Einrichtungen) 2019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</si>
  <si>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HF-04.1.3-2.6 Teams (Einrichtungen) 2018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</si>
  <si>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HF-04.2.1-1.1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2023 nach Befristung und Ländern</t>
    </r>
  </si>
  <si>
    <r>
      <t>Tab. HF-04.2.1-1.2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2022 nach Befristung und Ländern</t>
    </r>
  </si>
  <si>
    <r>
      <t>Tab. HF-04.2.1-1.3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2021 nach Befristung und Ländern</t>
    </r>
  </si>
  <si>
    <r>
      <t>Tab. HF-04.2.1-1.4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2020 nach Befristung und Ländern</t>
    </r>
  </si>
  <si>
    <r>
      <t>Tab. HF-04.2.1-1.5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2019 nach Befristung und Ländern</t>
    </r>
  </si>
  <si>
    <r>
      <t>Tab. HF-04.2.1-2.1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2023 nach Umfang der Beschäftigung und Ländern </t>
    </r>
  </si>
  <si>
    <r>
      <t>Tab. HF-04.2.1-2.2 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2022 nach Umfang der Beschäftigung und Ländern </t>
    </r>
  </si>
  <si>
    <r>
      <t>Tab. HF-04.2.1-2.3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2021 nach Umfang der Beschäftigung und Ländern </t>
    </r>
  </si>
  <si>
    <r>
      <t>Tab. HF-04.2.1-2.4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2020 nach Umfang der Beschäftigung und Ländern </t>
    </r>
  </si>
  <si>
    <r>
      <t>Tab. HF-04.2.1-2.5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2019 nach Umfang der Beschäftigung und Ländern </t>
    </r>
  </si>
  <si>
    <t>Anzahl &amp; Anteil nach Einrichtungsgröße</t>
  </si>
  <si>
    <t>Kennzahlen, die nicht für das Jahr 2023 verfügbar sind, werden im vorliegenden Tabellenband nicht berichtet. Es wird auf zurückliegende ERiK-Berichte verwiesen.</t>
  </si>
  <si>
    <t xml:space="preserve">Quelle: Statistisches Bundesamt, Statistik der Kinder- und Jugendhilfe, Kinder und tätige Personen in Tageseinrichtungen 2021. Sonderauswertung zum pädagogischen Personal in Tageseinrichtungen im Auftrag des Bundesministeriums für Familie, Senioren, Frauen und Jugend.
</t>
  </si>
  <si>
    <t>Stand: 30.08.2024</t>
  </si>
  <si>
    <t>Leitungsprofile der Einrichtung</t>
  </si>
  <si>
    <t>4.1</t>
  </si>
  <si>
    <t>Arbeitsbedingungen von Leitungen</t>
  </si>
  <si>
    <t>4.2</t>
  </si>
  <si>
    <t>Ausbildung und Qualifikation von Leitungen</t>
  </si>
  <si>
    <t>4.3</t>
  </si>
  <si>
    <t>Handlungsfeld und Indikator</t>
  </si>
  <si>
    <t>Kennzahl</t>
  </si>
  <si>
    <t>HF04: Stärkung der 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</si>
</sst>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D_M_-;\-* #,##0.00\ _D_M_-;_-* &quot;-&quot;??\ _D_M_-;_-@_-"/>
    <numFmt numFmtId="167" formatCode="#\ ###\ ##0;\-#\ ###\ ##0;\-;@"/>
    <numFmt numFmtId="168" formatCode="##\ ##"/>
    <numFmt numFmtId="169" formatCode="##\ ##\ #"/>
    <numFmt numFmtId="170" formatCode="##\ ##\ ##"/>
    <numFmt numFmtId="171" formatCode="##\ ##\ ##\ ###"/>
    <numFmt numFmtId="172" formatCode="_-* #,##0.00\ [$€-1]_-;\-* #,##0.00\ [$€-1]_-;_-* &quot;-&quot;??\ [$€-1]_-"/>
    <numFmt numFmtId="173" formatCode="#,##0_);\(#,##0\)"/>
    <numFmt numFmtId="174" formatCode="_(&quot;€&quot;* #,##0.00_);_(&quot;€&quot;* \(#,##0.00\);_(&quot;€&quot;* &quot;-&quot;??_);_(@_)"/>
    <numFmt numFmtId="175" formatCode="\ #\ ###\ ###\ ##0\ \ ;\ \–###\ ###\ ##0\ \ ;\ * \–\ \ ;\ * @\ \ "/>
    <numFmt numFmtId="176" formatCode="General_)"/>
    <numFmt numFmtId="177" formatCode="###\ ###\ ###\ \ ;\-###\ ###\ ###\ \ ;\-\ \ ;@\ *."/>
    <numFmt numFmtId="178" formatCode="mm/dd/yyyy\ hh:mm:ss"/>
    <numFmt numFmtId="179" formatCode="_-* #,##0\ _€_-;\-* #,##0\ _€_-;_-* &quot;-&quot;??\ _€_-;_-@_-"/>
    <numFmt numFmtId="180" formatCode="_-* #,##0.0\ _€_-;\-* #,##0.0\ _€_-;_-* &quot;-&quot;??\ _€_-;_-@_-"/>
    <numFmt numFmtId="181" formatCode="0.0"/>
    <numFmt numFmtId="182" formatCode="#,##0.0"/>
    <numFmt numFmtId="183" formatCode="0.0%"/>
  </numFmts>
  <fonts count="15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0"/>
      <name val="MetaNormalLF-Roman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Times New Roman"/>
      <family val="1"/>
    </font>
    <font>
      <sz val="12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2"/>
      <color indexed="63"/>
      <name val="Arial"/>
      <family val="2"/>
    </font>
    <font>
      <b/>
      <sz val="11"/>
      <color indexed="10"/>
      <name val="Calibri"/>
      <family val="2"/>
    </font>
    <font>
      <b/>
      <sz val="12"/>
      <color indexed="52"/>
      <name val="Arial"/>
      <family val="2"/>
    </font>
    <font>
      <sz val="8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1"/>
      <color indexed="23"/>
      <name val="Calibri"/>
      <family val="2"/>
    </font>
    <font>
      <i/>
      <sz val="12"/>
      <color indexed="23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Calibri"/>
      <family val="2"/>
    </font>
    <font>
      <sz val="12"/>
      <color indexed="17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MetaNormalLF-Roman"/>
    </font>
    <font>
      <sz val="11"/>
      <color indexed="19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2"/>
      <color indexed="2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5"/>
      <color indexed="60"/>
      <name val="Calibri"/>
      <family val="2"/>
    </font>
    <font>
      <b/>
      <sz val="15"/>
      <color indexed="56"/>
      <name val="Arial"/>
      <family val="2"/>
    </font>
    <font>
      <b/>
      <sz val="13"/>
      <color indexed="60"/>
      <name val="Calibri"/>
      <family val="2"/>
    </font>
    <font>
      <b/>
      <sz val="13"/>
      <color indexed="56"/>
      <name val="Arial"/>
      <family val="2"/>
    </font>
    <font>
      <b/>
      <sz val="11"/>
      <color indexed="60"/>
      <name val="Calibri"/>
      <family val="2"/>
    </font>
    <font>
      <b/>
      <sz val="11"/>
      <color indexed="56"/>
      <name val="Arial"/>
      <family val="2"/>
    </font>
    <font>
      <b/>
      <sz val="18"/>
      <color indexed="60"/>
      <name val="Cambria"/>
      <family val="2"/>
    </font>
    <font>
      <b/>
      <sz val="18"/>
      <color indexed="56"/>
      <name val="Cambria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1"/>
      <color indexed="9"/>
      <name val="Calibri"/>
      <family val="2"/>
    </font>
    <font>
      <b/>
      <sz val="12"/>
      <color indexed="9"/>
      <name val="Arial"/>
      <family val="2"/>
    </font>
    <font>
      <sz val="7"/>
      <name val="Arial"/>
      <family val="2"/>
    </font>
    <font>
      <b/>
      <u/>
      <sz val="8.5"/>
      <color indexed="8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MetaNormalLF-Roman"/>
      <family val="2"/>
    </font>
    <font>
      <sz val="9"/>
      <color indexed="8"/>
      <name val="Verdana"/>
      <family val="2"/>
    </font>
    <font>
      <sz val="9"/>
      <color indexed="60"/>
      <name val="Century Gothic"/>
      <family val="2"/>
    </font>
    <font>
      <sz val="10"/>
      <color indexed="8"/>
      <name val="MetaNormalLF-Roman"/>
      <family val="2"/>
    </font>
    <font>
      <sz val="10"/>
      <name val="Helvetica-Narrow"/>
      <family val="2"/>
    </font>
    <font>
      <sz val="10"/>
      <name val="NewCenturySchlbk"/>
      <family val="1"/>
    </font>
    <font>
      <sz val="12"/>
      <name val="MetaNormalLF-Roman"/>
      <family val="2"/>
    </font>
    <font>
      <sz val="10"/>
      <name val="Arial MT"/>
    </font>
    <font>
      <sz val="12"/>
      <name val="Arial MT"/>
    </font>
    <font>
      <sz val="10"/>
      <name val="Helvetica-Narrow"/>
    </font>
    <font>
      <sz val="10"/>
      <name val="NewCenturySchlbk"/>
    </font>
    <font>
      <sz val="10"/>
      <color indexed="9"/>
      <name val="Arial"/>
      <family val="2"/>
    </font>
    <font>
      <sz val="11"/>
      <name val="Arial"/>
      <family val="2"/>
    </font>
    <font>
      <sz val="10"/>
      <color theme="1"/>
      <name val="MetaNormalLF-Roman"/>
      <family val="2"/>
    </font>
    <font>
      <sz val="9"/>
      <color theme="0"/>
      <name val="MetaNormalLF-Roman"/>
      <family val="2"/>
    </font>
    <font>
      <b/>
      <sz val="9"/>
      <color rgb="FF3F3F3F"/>
      <name val="MetaNormalLF-Roman"/>
      <family val="2"/>
    </font>
    <font>
      <b/>
      <sz val="9"/>
      <color rgb="FFFA7D00"/>
      <name val="MetaNormalLF-Roman"/>
      <family val="2"/>
    </font>
    <font>
      <sz val="9"/>
      <color rgb="FF3F3F76"/>
      <name val="Calibri"/>
      <family val="2"/>
      <scheme val="minor"/>
    </font>
    <font>
      <sz val="9"/>
      <color rgb="FF3F3F76"/>
      <name val="MetaNormalLF-Roman"/>
      <family val="2"/>
    </font>
    <font>
      <i/>
      <sz val="9"/>
      <color rgb="FF7F7F7F"/>
      <name val="MetaNormalLF-Roman"/>
      <family val="2"/>
    </font>
    <font>
      <sz val="9"/>
      <color rgb="FF006100"/>
      <name val="MetaNormalLF-Roman"/>
      <family val="2"/>
    </font>
    <font>
      <u/>
      <sz val="10"/>
      <color theme="10"/>
      <name val="Courier"/>
      <family val="3"/>
    </font>
    <font>
      <u/>
      <sz val="9"/>
      <color theme="10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rgb="FF9C6500"/>
      <name val="MetaNormalLF-Roman"/>
      <family val="2"/>
    </font>
    <font>
      <sz val="9"/>
      <color theme="1"/>
      <name val="Verdana"/>
      <family val="2"/>
    </font>
    <font>
      <sz val="9"/>
      <color rgb="FF9C0006"/>
      <name val="MetaNormalLF-Roman"/>
      <family val="2"/>
    </font>
    <font>
      <sz val="9"/>
      <color theme="1"/>
      <name val="Century Gothic"/>
      <family val="2"/>
    </font>
    <font>
      <sz val="9"/>
      <color rgb="FFFA7D00"/>
      <name val="MetaNormalLF-Roman"/>
      <family val="2"/>
    </font>
    <font>
      <sz val="9"/>
      <color rgb="FFFF0000"/>
      <name val="MetaNormalLF-Roman"/>
      <family val="2"/>
    </font>
    <font>
      <b/>
      <sz val="9"/>
      <color theme="0"/>
      <name val="MetaNormalLF-Roman"/>
      <family val="2"/>
    </font>
    <font>
      <u/>
      <sz val="11"/>
      <color theme="10"/>
      <name val="Arial"/>
      <family val="2"/>
    </font>
    <font>
      <sz val="8.5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.5"/>
      <color indexed="8"/>
      <name val="Calibri"/>
      <family val="2"/>
      <scheme val="minor"/>
    </font>
    <font>
      <vertAlign val="superscript"/>
      <sz val="8.5"/>
      <color indexed="8"/>
      <name val="Calibri"/>
      <family val="2"/>
      <scheme val="minor"/>
    </font>
    <font>
      <b/>
      <sz val="11"/>
      <color rgb="FF010205"/>
      <name val="Calibri"/>
      <family val="2"/>
      <scheme val="minor"/>
    </font>
    <font>
      <sz val="8.5"/>
      <color rgb="FF010205"/>
      <name val="Calibri"/>
      <family val="2"/>
      <scheme val="minor"/>
    </font>
    <font>
      <vertAlign val="superscript"/>
      <sz val="8.5"/>
      <name val="Calibri"/>
      <family val="2"/>
      <scheme val="minor"/>
    </font>
    <font>
      <vertAlign val="superscript"/>
      <sz val="8.5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010205"/>
      <name val="Calibri"/>
      <family val="2"/>
      <scheme val="minor"/>
    </font>
    <font>
      <vertAlign val="superscript"/>
      <sz val="8.5"/>
      <color rgb="FF010205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5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EEECE1"/>
        <bgColor indexed="64"/>
      </patternFill>
    </fill>
  </fills>
  <borders count="9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693">
    <xf numFmtId="0" fontId="0" fillId="0" borderId="0"/>
    <xf numFmtId="0" fontId="34" fillId="0" borderId="0"/>
    <xf numFmtId="0" fontId="32" fillId="0" borderId="0"/>
    <xf numFmtId="0" fontId="32" fillId="0" borderId="0"/>
    <xf numFmtId="0" fontId="36" fillId="0" borderId="0"/>
    <xf numFmtId="164" fontId="38" fillId="0" borderId="0" applyFont="0" applyFill="0" applyBorder="0" applyAlignment="0" applyProtection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0" fontId="39" fillId="0" borderId="0"/>
    <xf numFmtId="0" fontId="32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40" fillId="0" borderId="0"/>
    <xf numFmtId="0" fontId="3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2">
      <alignment horizontal="left"/>
    </xf>
    <xf numFmtId="168" fontId="46" fillId="0" borderId="12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2">
      <alignment horizontal="left"/>
    </xf>
    <xf numFmtId="168" fontId="46" fillId="0" borderId="12">
      <alignment horizontal="left"/>
    </xf>
    <xf numFmtId="0" fontId="38" fillId="42" borderId="0" applyNumberFormat="0" applyBorder="0" applyAlignment="0" applyProtection="0"/>
    <xf numFmtId="0" fontId="38" fillId="44" borderId="0" applyNumberFormat="0" applyBorder="0" applyAlignment="0" applyProtection="0"/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0" fontId="100" fillId="22" borderId="0" applyNumberFormat="0" applyBorder="0" applyAlignment="0" applyProtection="0"/>
    <xf numFmtId="0" fontId="38" fillId="44" borderId="0" applyNumberFormat="0" applyBorder="0" applyAlignment="0" applyProtection="0"/>
    <xf numFmtId="0" fontId="45" fillId="43" borderId="0" applyNumberFormat="0" applyBorder="0" applyAlignment="0" applyProtection="0"/>
    <xf numFmtId="0" fontId="45" fillId="41" borderId="0" applyNumberFormat="0" applyBorder="0" applyAlignment="0" applyProtection="0"/>
    <xf numFmtId="0" fontId="37" fillId="39" borderId="0" applyNumberFormat="0" applyBorder="0" applyAlignment="0" applyProtection="0"/>
    <xf numFmtId="0" fontId="100" fillId="14" borderId="0" applyNumberFormat="0" applyBorder="0" applyAlignment="0" applyProtection="0"/>
    <xf numFmtId="0" fontId="38" fillId="40" borderId="0" applyNumberFormat="0" applyBorder="0" applyAlignment="0" applyProtection="0"/>
    <xf numFmtId="0" fontId="100" fillId="18" borderId="0" applyNumberFormat="0" applyBorder="0" applyAlignment="0" applyProtection="0"/>
    <xf numFmtId="0" fontId="38" fillId="42" borderId="0" applyNumberFormat="0" applyBorder="0" applyAlignment="0" applyProtection="0"/>
    <xf numFmtId="0" fontId="45" fillId="39" borderId="0" applyNumberFormat="0" applyBorder="0" applyAlignment="0" applyProtection="0"/>
    <xf numFmtId="0" fontId="100" fillId="14" borderId="0" applyNumberFormat="0" applyBorder="0" applyAlignment="0" applyProtection="0"/>
    <xf numFmtId="0" fontId="45" fillId="39" borderId="0" applyNumberFormat="0" applyBorder="0" applyAlignment="0" applyProtection="0"/>
    <xf numFmtId="0" fontId="45" fillId="41" borderId="0" applyNumberFormat="0" applyBorder="0" applyAlignment="0" applyProtection="0"/>
    <xf numFmtId="0" fontId="100" fillId="18" borderId="0" applyNumberFormat="0" applyBorder="0" applyAlignment="0" applyProtection="0"/>
    <xf numFmtId="0" fontId="100" fillId="14" borderId="0" applyNumberFormat="0" applyBorder="0" applyAlignment="0" applyProtection="0"/>
    <xf numFmtId="0" fontId="45" fillId="39" borderId="0" applyNumberFormat="0" applyBorder="0" applyAlignment="0" applyProtection="0"/>
    <xf numFmtId="0" fontId="37" fillId="37" borderId="0" applyNumberFormat="0" applyBorder="0" applyAlignment="0" applyProtection="0"/>
    <xf numFmtId="0" fontId="100" fillId="10" borderId="0" applyNumberFormat="0" applyBorder="0" applyAlignment="0" applyProtection="0"/>
    <xf numFmtId="0" fontId="45" fillId="37" borderId="0" applyNumberFormat="0" applyBorder="0" applyAlignment="0" applyProtection="0"/>
    <xf numFmtId="0" fontId="45" fillId="43" borderId="0" applyNumberFormat="0" applyBorder="0" applyAlignment="0" applyProtection="0"/>
    <xf numFmtId="0" fontId="37" fillId="41" borderId="0" applyNumberFormat="0" applyBorder="0" applyAlignment="0" applyProtection="0"/>
    <xf numFmtId="0" fontId="100" fillId="10" borderId="0" applyNumberFormat="0" applyBorder="0" applyAlignment="0" applyProtection="0"/>
    <xf numFmtId="0" fontId="38" fillId="38" borderId="0" applyNumberFormat="0" applyBorder="0" applyAlignment="0" applyProtection="0"/>
    <xf numFmtId="0" fontId="45" fillId="37" borderId="0" applyNumberFormat="0" applyBorder="0" applyAlignment="0" applyProtection="0"/>
    <xf numFmtId="0" fontId="100" fillId="18" borderId="0" applyNumberFormat="0" applyBorder="0" applyAlignment="0" applyProtection="0"/>
    <xf numFmtId="0" fontId="45" fillId="41" borderId="0" applyNumberFormat="0" applyBorder="0" applyAlignment="0" applyProtection="0"/>
    <xf numFmtId="0" fontId="100" fillId="10" borderId="0" applyNumberFormat="0" applyBorder="0" applyAlignment="0" applyProtection="0"/>
    <xf numFmtId="0" fontId="45" fillId="37" borderId="0" applyNumberFormat="0" applyBorder="0" applyAlignment="0" applyProtection="0"/>
    <xf numFmtId="0" fontId="26" fillId="0" borderId="0"/>
    <xf numFmtId="0" fontId="38" fillId="37" borderId="0" applyNumberFormat="0" applyBorder="0" applyAlignment="0" applyProtection="0"/>
    <xf numFmtId="0" fontId="37" fillId="44" borderId="0" applyNumberFormat="0" applyBorder="0" applyAlignment="0" applyProtection="0"/>
    <xf numFmtId="0" fontId="100" fillId="3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1" borderId="0" applyNumberFormat="0" applyBorder="0" applyAlignment="0" applyProtection="0"/>
    <xf numFmtId="0" fontId="100" fillId="30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6" borderId="0" applyNumberFormat="0" applyBorder="0" applyAlignment="0" applyProtection="0"/>
    <xf numFmtId="0" fontId="100" fillId="30" borderId="0" applyNumberFormat="0" applyBorder="0" applyAlignment="0" applyProtection="0"/>
    <xf numFmtId="0" fontId="45" fillId="44" borderId="0" applyNumberFormat="0" applyBorder="0" applyAlignment="0" applyProtection="0"/>
    <xf numFmtId="0" fontId="37" fillId="45" borderId="0" applyNumberFormat="0" applyBorder="0" applyAlignment="0" applyProtection="0"/>
    <xf numFmtId="0" fontId="100" fillId="26" borderId="0" applyNumberFormat="0" applyBorder="0" applyAlignment="0" applyProtection="0"/>
    <xf numFmtId="0" fontId="45" fillId="45" borderId="0" applyNumberFormat="0" applyBorder="0" applyAlignment="0" applyProtection="0"/>
    <xf numFmtId="0" fontId="100" fillId="2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45" fillId="45" borderId="0" applyNumberFormat="0" applyBorder="0" applyAlignment="0" applyProtection="0"/>
    <xf numFmtId="0" fontId="100" fillId="26" borderId="0" applyNumberFormat="0" applyBorder="0" applyAlignment="0" applyProtection="0"/>
    <xf numFmtId="0" fontId="45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3" borderId="0" applyNumberFormat="0" applyBorder="0" applyAlignment="0" applyProtection="0"/>
    <xf numFmtId="0" fontId="37" fillId="43" borderId="0" applyNumberFormat="0" applyBorder="0" applyAlignment="0" applyProtection="0"/>
    <xf numFmtId="0" fontId="100" fillId="22" borderId="0" applyNumberFormat="0" applyBorder="0" applyAlignment="0" applyProtection="0"/>
    <xf numFmtId="0" fontId="45" fillId="43" borderId="0" applyNumberFormat="0" applyBorder="0" applyAlignment="0" applyProtection="0"/>
    <xf numFmtId="0" fontId="100" fillId="22" borderId="0" applyNumberFormat="0" applyBorder="0" applyAlignment="0" applyProtection="0"/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2">
      <alignment horizontal="left"/>
    </xf>
    <xf numFmtId="168" fontId="46" fillId="0" borderId="12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168" fontId="46" fillId="0" borderId="15">
      <alignment horizontal="left"/>
    </xf>
    <xf numFmtId="0" fontId="45" fillId="38" borderId="0" applyNumberFormat="0" applyBorder="0" applyAlignment="0" applyProtection="0"/>
    <xf numFmtId="0" fontId="100" fillId="11" borderId="0" applyNumberFormat="0" applyBorder="0" applyAlignment="0" applyProtection="0"/>
    <xf numFmtId="0" fontId="45" fillId="38" borderId="0" applyNumberFormat="0" applyBorder="0" applyAlignment="0" applyProtection="0"/>
    <xf numFmtId="0" fontId="38" fillId="45" borderId="0" applyNumberFormat="0" applyBorder="0" applyAlignment="0" applyProtection="0"/>
    <xf numFmtId="0" fontId="100" fillId="11" borderId="0" applyNumberFormat="0" applyBorder="0" applyAlignment="0" applyProtection="0"/>
    <xf numFmtId="0" fontId="45" fillId="38" borderId="0" applyNumberFormat="0" applyBorder="0" applyAlignment="0" applyProtection="0"/>
    <xf numFmtId="0" fontId="100" fillId="11" borderId="0" applyNumberFormat="0" applyBorder="0" applyAlignment="0" applyProtection="0"/>
    <xf numFmtId="0" fontId="37" fillId="38" borderId="0" applyNumberFormat="0" applyBorder="0" applyAlignment="0" applyProtection="0"/>
    <xf numFmtId="0" fontId="45" fillId="40" borderId="0" applyNumberFormat="0" applyBorder="0" applyAlignment="0" applyProtection="0"/>
    <xf numFmtId="0" fontId="100" fillId="15" borderId="0" applyNumberFormat="0" applyBorder="0" applyAlignment="0" applyProtection="0"/>
    <xf numFmtId="0" fontId="45" fillId="40" borderId="0" applyNumberFormat="0" applyBorder="0" applyAlignment="0" applyProtection="0"/>
    <xf numFmtId="0" fontId="38" fillId="40" borderId="0" applyNumberFormat="0" applyBorder="0" applyAlignment="0" applyProtection="0"/>
    <xf numFmtId="0" fontId="100" fillId="15" borderId="0" applyNumberFormat="0" applyBorder="0" applyAlignment="0" applyProtection="0"/>
    <xf numFmtId="0" fontId="45" fillId="40" borderId="0" applyNumberFormat="0" applyBorder="0" applyAlignment="0" applyProtection="0"/>
    <xf numFmtId="0" fontId="100" fillId="15" borderId="0" applyNumberFormat="0" applyBorder="0" applyAlignment="0" applyProtection="0"/>
    <xf numFmtId="0" fontId="37" fillId="40" borderId="0" applyNumberFormat="0" applyBorder="0" applyAlignment="0" applyProtection="0"/>
    <xf numFmtId="0" fontId="45" fillId="47" borderId="0" applyNumberFormat="0" applyBorder="0" applyAlignment="0" applyProtection="0"/>
    <xf numFmtId="0" fontId="100" fillId="19" borderId="0" applyNumberFormat="0" applyBorder="0" applyAlignment="0" applyProtection="0"/>
    <xf numFmtId="0" fontId="45" fillId="47" borderId="0" applyNumberFormat="0" applyBorder="0" applyAlignment="0" applyProtection="0"/>
    <xf numFmtId="0" fontId="38" fillId="48" borderId="0" applyNumberFormat="0" applyBorder="0" applyAlignment="0" applyProtection="0"/>
    <xf numFmtId="0" fontId="100" fillId="19" borderId="0" applyNumberFormat="0" applyBorder="0" applyAlignment="0" applyProtection="0"/>
    <xf numFmtId="0" fontId="45" fillId="47" borderId="0" applyNumberFormat="0" applyBorder="0" applyAlignment="0" applyProtection="0"/>
    <xf numFmtId="0" fontId="100" fillId="19" borderId="0" applyNumberFormat="0" applyBorder="0" applyAlignment="0" applyProtection="0"/>
    <xf numFmtId="0" fontId="37" fillId="47" borderId="0" applyNumberFormat="0" applyBorder="0" applyAlignment="0" applyProtection="0"/>
    <xf numFmtId="0" fontId="45" fillId="43" borderId="0" applyNumberFormat="0" applyBorder="0" applyAlignment="0" applyProtection="0"/>
    <xf numFmtId="0" fontId="100" fillId="23" borderId="0" applyNumberFormat="0" applyBorder="0" applyAlignment="0" applyProtection="0"/>
    <xf numFmtId="0" fontId="45" fillId="43" borderId="0" applyNumberFormat="0" applyBorder="0" applyAlignment="0" applyProtection="0"/>
    <xf numFmtId="0" fontId="38" fillId="39" borderId="0" applyNumberFormat="0" applyBorder="0" applyAlignment="0" applyProtection="0"/>
    <xf numFmtId="0" fontId="100" fillId="23" borderId="0" applyNumberFormat="0" applyBorder="0" applyAlignment="0" applyProtection="0"/>
    <xf numFmtId="0" fontId="45" fillId="43" borderId="0" applyNumberFormat="0" applyBorder="0" applyAlignment="0" applyProtection="0"/>
    <xf numFmtId="0" fontId="100" fillId="23" borderId="0" applyNumberFormat="0" applyBorder="0" applyAlignment="0" applyProtection="0"/>
    <xf numFmtId="0" fontId="37" fillId="43" borderId="0" applyNumberFormat="0" applyBorder="0" applyAlignment="0" applyProtection="0"/>
    <xf numFmtId="0" fontId="45" fillId="38" borderId="0" applyNumberFormat="0" applyBorder="0" applyAlignment="0" applyProtection="0"/>
    <xf numFmtId="0" fontId="100" fillId="27" borderId="0" applyNumberFormat="0" applyBorder="0" applyAlignment="0" applyProtection="0"/>
    <xf numFmtId="0" fontId="45" fillId="38" borderId="0" applyNumberFormat="0" applyBorder="0" applyAlignment="0" applyProtection="0"/>
    <xf numFmtId="0" fontId="38" fillId="45" borderId="0" applyNumberFormat="0" applyBorder="0" applyAlignment="0" applyProtection="0"/>
    <xf numFmtId="0" fontId="100" fillId="27" borderId="0" applyNumberFormat="0" applyBorder="0" applyAlignment="0" applyProtection="0"/>
    <xf numFmtId="0" fontId="45" fillId="38" borderId="0" applyNumberFormat="0" applyBorder="0" applyAlignment="0" applyProtection="0"/>
    <xf numFmtId="0" fontId="100" fillId="27" borderId="0" applyNumberFormat="0" applyBorder="0" applyAlignment="0" applyProtection="0"/>
    <xf numFmtId="0" fontId="37" fillId="38" borderId="0" applyNumberFormat="0" applyBorder="0" applyAlignment="0" applyProtection="0"/>
    <xf numFmtId="0" fontId="45" fillId="49" borderId="0" applyNumberFormat="0" applyBorder="0" applyAlignment="0" applyProtection="0"/>
    <xf numFmtId="0" fontId="100" fillId="31" borderId="0" applyNumberFormat="0" applyBorder="0" applyAlignment="0" applyProtection="0"/>
    <xf numFmtId="0" fontId="45" fillId="49" borderId="0" applyNumberFormat="0" applyBorder="0" applyAlignment="0" applyProtection="0"/>
    <xf numFmtId="0" fontId="38" fillId="42" borderId="0" applyNumberFormat="0" applyBorder="0" applyAlignment="0" applyProtection="0"/>
    <xf numFmtId="0" fontId="100" fillId="31" borderId="0" applyNumberFormat="0" applyBorder="0" applyAlignment="0" applyProtection="0"/>
    <xf numFmtId="0" fontId="45" fillId="49" borderId="0" applyNumberFormat="0" applyBorder="0" applyAlignment="0" applyProtection="0"/>
    <xf numFmtId="0" fontId="100" fillId="31" borderId="0" applyNumberFormat="0" applyBorder="0" applyAlignment="0" applyProtection="0"/>
    <xf numFmtId="0" fontId="37" fillId="49" borderId="0" applyNumberFormat="0" applyBorder="0" applyAlignment="0" applyProtection="0"/>
    <xf numFmtId="0" fontId="38" fillId="38" borderId="0" applyNumberFormat="0" applyBorder="0" applyAlignment="0" applyProtection="0"/>
    <xf numFmtId="0" fontId="38" fillId="5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3" borderId="0" applyNumberFormat="0" applyBorder="0" applyAlignment="0" applyProtection="0"/>
    <xf numFmtId="0" fontId="38" fillId="5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49" borderId="0" applyNumberFormat="0" applyBorder="0" applyAlignment="0" applyProtection="0"/>
    <xf numFmtId="0" fontId="38" fillId="48" borderId="0" applyNumberFormat="0" applyBorder="0" applyAlignment="0" applyProtection="0"/>
    <xf numFmtId="169" fontId="46" fillId="0" borderId="12">
      <alignment horizontal="left"/>
    </xf>
    <xf numFmtId="169" fontId="46" fillId="0" borderId="12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2">
      <alignment horizontal="left"/>
    </xf>
    <xf numFmtId="169" fontId="46" fillId="0" borderId="12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2">
      <alignment horizontal="left"/>
    </xf>
    <xf numFmtId="169" fontId="46" fillId="0" borderId="12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69" fontId="46" fillId="0" borderId="15">
      <alignment horizontal="left"/>
    </xf>
    <xf numFmtId="170" fontId="46" fillId="0" borderId="12">
      <alignment horizontal="left"/>
    </xf>
    <xf numFmtId="170" fontId="46" fillId="0" borderId="12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2">
      <alignment horizontal="left"/>
    </xf>
    <xf numFmtId="170" fontId="46" fillId="0" borderId="12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2">
      <alignment horizontal="left"/>
    </xf>
    <xf numFmtId="170" fontId="46" fillId="0" borderId="12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170" fontId="46" fillId="0" borderId="15">
      <alignment horizontal="left"/>
    </xf>
    <xf numFmtId="0" fontId="47" fillId="51" borderId="0" applyNumberFormat="0" applyBorder="0" applyAlignment="0" applyProtection="0"/>
    <xf numFmtId="0" fontId="101" fillId="12" borderId="0" applyNumberFormat="0" applyBorder="0" applyAlignment="0" applyProtection="0"/>
    <xf numFmtId="0" fontId="47" fillId="51" borderId="0" applyNumberFormat="0" applyBorder="0" applyAlignment="0" applyProtection="0"/>
    <xf numFmtId="0" fontId="48" fillId="45" borderId="0" applyNumberFormat="0" applyBorder="0" applyAlignment="0" applyProtection="0"/>
    <xf numFmtId="0" fontId="47" fillId="51" borderId="0" applyNumberFormat="0" applyBorder="0" applyAlignment="0" applyProtection="0"/>
    <xf numFmtId="0" fontId="98" fillId="51" borderId="0" applyNumberFormat="0" applyBorder="0" applyAlignment="0" applyProtection="0"/>
    <xf numFmtId="0" fontId="47" fillId="40" borderId="0" applyNumberFormat="0" applyBorder="0" applyAlignment="0" applyProtection="0"/>
    <xf numFmtId="0" fontId="101" fillId="16" borderId="0" applyNumberFormat="0" applyBorder="0" applyAlignment="0" applyProtection="0"/>
    <xf numFmtId="0" fontId="47" fillId="40" borderId="0" applyNumberFormat="0" applyBorder="0" applyAlignment="0" applyProtection="0"/>
    <xf numFmtId="0" fontId="48" fillId="52" borderId="0" applyNumberFormat="0" applyBorder="0" applyAlignment="0" applyProtection="0"/>
    <xf numFmtId="0" fontId="47" fillId="40" borderId="0" applyNumberFormat="0" applyBorder="0" applyAlignment="0" applyProtection="0"/>
    <xf numFmtId="0" fontId="98" fillId="40" borderId="0" applyNumberFormat="0" applyBorder="0" applyAlignment="0" applyProtection="0"/>
    <xf numFmtId="0" fontId="47" fillId="47" borderId="0" applyNumberFormat="0" applyBorder="0" applyAlignment="0" applyProtection="0"/>
    <xf numFmtId="0" fontId="101" fillId="20" borderId="0" applyNumberFormat="0" applyBorder="0" applyAlignment="0" applyProtection="0"/>
    <xf numFmtId="0" fontId="47" fillId="47" borderId="0" applyNumberFormat="0" applyBorder="0" applyAlignment="0" applyProtection="0"/>
    <xf numFmtId="0" fontId="48" fillId="49" borderId="0" applyNumberFormat="0" applyBorder="0" applyAlignment="0" applyProtection="0"/>
    <xf numFmtId="0" fontId="47" fillId="47" borderId="0" applyNumberFormat="0" applyBorder="0" applyAlignment="0" applyProtection="0"/>
    <xf numFmtId="0" fontId="98" fillId="47" borderId="0" applyNumberFormat="0" applyBorder="0" applyAlignment="0" applyProtection="0"/>
    <xf numFmtId="0" fontId="47" fillId="53" borderId="0" applyNumberFormat="0" applyBorder="0" applyAlignment="0" applyProtection="0"/>
    <xf numFmtId="0" fontId="101" fillId="24" borderId="0" applyNumberFormat="0" applyBorder="0" applyAlignment="0" applyProtection="0"/>
    <xf numFmtId="0" fontId="47" fillId="53" borderId="0" applyNumberFormat="0" applyBorder="0" applyAlignment="0" applyProtection="0"/>
    <xf numFmtId="0" fontId="48" fillId="39" borderId="0" applyNumberFormat="0" applyBorder="0" applyAlignment="0" applyProtection="0"/>
    <xf numFmtId="0" fontId="47" fillId="53" borderId="0" applyNumberFormat="0" applyBorder="0" applyAlignment="0" applyProtection="0"/>
    <xf numFmtId="0" fontId="98" fillId="53" borderId="0" applyNumberFormat="0" applyBorder="0" applyAlignment="0" applyProtection="0"/>
    <xf numFmtId="0" fontId="47" fillId="54" borderId="0" applyNumberFormat="0" applyBorder="0" applyAlignment="0" applyProtection="0"/>
    <xf numFmtId="0" fontId="101" fillId="28" borderId="0" applyNumberFormat="0" applyBorder="0" applyAlignment="0" applyProtection="0"/>
    <xf numFmtId="0" fontId="47" fillId="54" borderId="0" applyNumberFormat="0" applyBorder="0" applyAlignment="0" applyProtection="0"/>
    <xf numFmtId="0" fontId="48" fillId="45" borderId="0" applyNumberFormat="0" applyBorder="0" applyAlignment="0" applyProtection="0"/>
    <xf numFmtId="0" fontId="47" fillId="54" borderId="0" applyNumberFormat="0" applyBorder="0" applyAlignment="0" applyProtection="0"/>
    <xf numFmtId="0" fontId="98" fillId="54" borderId="0" applyNumberFormat="0" applyBorder="0" applyAlignment="0" applyProtection="0"/>
    <xf numFmtId="0" fontId="47" fillId="55" borderId="0" applyNumberFormat="0" applyBorder="0" applyAlignment="0" applyProtection="0"/>
    <xf numFmtId="0" fontId="101" fillId="32" borderId="0" applyNumberFormat="0" applyBorder="0" applyAlignment="0" applyProtection="0"/>
    <xf numFmtId="0" fontId="47" fillId="55" borderId="0" applyNumberFormat="0" applyBorder="0" applyAlignment="0" applyProtection="0"/>
    <xf numFmtId="0" fontId="48" fillId="40" borderId="0" applyNumberFormat="0" applyBorder="0" applyAlignment="0" applyProtection="0"/>
    <xf numFmtId="0" fontId="47" fillId="55" borderId="0" applyNumberFormat="0" applyBorder="0" applyAlignment="0" applyProtection="0"/>
    <xf numFmtId="0" fontId="98" fillId="55" borderId="0" applyNumberFormat="0" applyBorder="0" applyAlignment="0" applyProtection="0"/>
    <xf numFmtId="0" fontId="48" fillId="51" borderId="0" applyNumberFormat="0" applyBorder="0" applyAlignment="0" applyProtection="0"/>
    <xf numFmtId="0" fontId="48" fillId="54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53" borderId="0" applyNumberFormat="0" applyBorder="0" applyAlignment="0" applyProtection="0"/>
    <xf numFmtId="0" fontId="48" fillId="50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5" borderId="0" applyNumberFormat="0" applyBorder="0" applyAlignment="0" applyProtection="0"/>
    <xf numFmtId="0" fontId="48" fillId="40" borderId="0" applyNumberFormat="0" applyBorder="0" applyAlignment="0" applyProtection="0"/>
    <xf numFmtId="171" fontId="46" fillId="0" borderId="12">
      <alignment horizontal="left"/>
    </xf>
    <xf numFmtId="171" fontId="46" fillId="0" borderId="12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2">
      <alignment horizontal="left"/>
    </xf>
    <xf numFmtId="171" fontId="46" fillId="0" borderId="12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2">
      <alignment horizontal="left"/>
    </xf>
    <xf numFmtId="171" fontId="46" fillId="0" borderId="12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171" fontId="46" fillId="0" borderId="15">
      <alignment horizontal="left"/>
    </xf>
    <xf numFmtId="0" fontId="48" fillId="54" borderId="0" applyNumberFormat="0" applyBorder="0" applyAlignment="0" applyProtection="0"/>
    <xf numFmtId="0" fontId="101" fillId="9" borderId="0" applyNumberFormat="0" applyBorder="0" applyAlignment="0" applyProtection="0"/>
    <xf numFmtId="0" fontId="47" fillId="56" borderId="0" applyNumberFormat="0" applyBorder="0" applyAlignment="0" applyProtection="0"/>
    <xf numFmtId="0" fontId="48" fillId="57" borderId="0" applyNumberFormat="0" applyBorder="0" applyAlignment="0" applyProtection="0"/>
    <xf numFmtId="0" fontId="101" fillId="13" borderId="0" applyNumberFormat="0" applyBorder="0" applyAlignment="0" applyProtection="0"/>
    <xf numFmtId="0" fontId="47" fillId="57" borderId="0" applyNumberFormat="0" applyBorder="0" applyAlignment="0" applyProtection="0"/>
    <xf numFmtId="0" fontId="48" fillId="58" borderId="0" applyNumberFormat="0" applyBorder="0" applyAlignment="0" applyProtection="0"/>
    <xf numFmtId="0" fontId="101" fillId="17" borderId="0" applyNumberFormat="0" applyBorder="0" applyAlignment="0" applyProtection="0"/>
    <xf numFmtId="0" fontId="47" fillId="58" borderId="0" applyNumberFormat="0" applyBorder="0" applyAlignment="0" applyProtection="0"/>
    <xf numFmtId="0" fontId="48" fillId="59" borderId="0" applyNumberFormat="0" applyBorder="0" applyAlignment="0" applyProtection="0"/>
    <xf numFmtId="0" fontId="101" fillId="21" borderId="0" applyNumberFormat="0" applyBorder="0" applyAlignment="0" applyProtection="0"/>
    <xf numFmtId="0" fontId="47" fillId="53" borderId="0" applyNumberFormat="0" applyBorder="0" applyAlignment="0" applyProtection="0"/>
    <xf numFmtId="0" fontId="48" fillId="54" borderId="0" applyNumberFormat="0" applyBorder="0" applyAlignment="0" applyProtection="0"/>
    <xf numFmtId="0" fontId="101" fillId="25" borderId="0" applyNumberFormat="0" applyBorder="0" applyAlignment="0" applyProtection="0"/>
    <xf numFmtId="0" fontId="47" fillId="54" borderId="0" applyNumberFormat="0" applyBorder="0" applyAlignment="0" applyProtection="0"/>
    <xf numFmtId="0" fontId="48" fillId="57" borderId="0" applyNumberFormat="0" applyBorder="0" applyAlignment="0" applyProtection="0"/>
    <xf numFmtId="0" fontId="101" fillId="29" borderId="0" applyNumberFormat="0" applyBorder="0" applyAlignment="0" applyProtection="0"/>
    <xf numFmtId="0" fontId="47" fillId="52" borderId="0" applyNumberFormat="0" applyBorder="0" applyAlignment="0" applyProtection="0"/>
    <xf numFmtId="0" fontId="49" fillId="46" borderId="17" applyNumberFormat="0" applyAlignment="0" applyProtection="0"/>
    <xf numFmtId="0" fontId="102" fillId="6" borderId="2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50" fillId="50" borderId="17" applyNumberFormat="0" applyAlignment="0" applyProtection="0"/>
    <xf numFmtId="0" fontId="49" fillId="46" borderId="17" applyNumberFormat="0" applyAlignment="0" applyProtection="0"/>
    <xf numFmtId="0" fontId="49" fillId="46" borderId="17" applyNumberFormat="0" applyAlignment="0" applyProtection="0"/>
    <xf numFmtId="0" fontId="49" fillId="46" borderId="17" applyNumberFormat="0" applyAlignment="0" applyProtection="0"/>
    <xf numFmtId="0" fontId="49" fillId="46" borderId="17" applyNumberFormat="0" applyAlignment="0" applyProtection="0"/>
    <xf numFmtId="0" fontId="28" fillId="3" borderId="0" applyNumberFormat="0" applyBorder="0" applyAlignment="0" applyProtection="0"/>
    <xf numFmtId="175" fontId="81" fillId="0" borderId="0">
      <alignment horizontal="right"/>
    </xf>
    <xf numFmtId="0" fontId="51" fillId="46" borderId="18" applyNumberFormat="0" applyAlignment="0" applyProtection="0"/>
    <xf numFmtId="0" fontId="103" fillId="6" borderId="1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2" fillId="50" borderId="18" applyNumberFormat="0" applyAlignment="0" applyProtection="0"/>
    <xf numFmtId="0" fontId="51" fillId="46" borderId="18" applyNumberFormat="0" applyAlignment="0" applyProtection="0"/>
    <xf numFmtId="0" fontId="51" fillId="46" borderId="18" applyNumberFormat="0" applyAlignment="0" applyProtection="0"/>
    <xf numFmtId="0" fontId="51" fillId="46" borderId="18" applyNumberFormat="0" applyAlignment="0" applyProtection="0"/>
    <xf numFmtId="0" fontId="51" fillId="46" borderId="18" applyNumberFormat="0" applyAlignment="0" applyProtection="0"/>
    <xf numFmtId="0" fontId="53" fillId="60" borderId="19"/>
    <xf numFmtId="0" fontId="53" fillId="0" borderId="12"/>
    <xf numFmtId="0" fontId="82" fillId="61" borderId="0">
      <alignment horizontal="center"/>
    </xf>
    <xf numFmtId="0" fontId="83" fillId="61" borderId="0">
      <alignment horizontal="center"/>
    </xf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84" fillId="62" borderId="19" applyBorder="0">
      <protection locked="0"/>
    </xf>
    <xf numFmtId="166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1" fillId="0" borderId="14" applyAlignment="0"/>
    <xf numFmtId="0" fontId="31" fillId="0" borderId="13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31" fillId="0" borderId="7" applyAlignment="0">
      <alignment horizontal="left"/>
    </xf>
    <xf numFmtId="0" fontId="104" fillId="5" borderId="1" applyNumberFormat="0" applyAlignment="0" applyProtection="0"/>
    <xf numFmtId="0" fontId="105" fillId="5" borderId="1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54" fillId="44" borderId="18" applyNumberFormat="0" applyAlignment="0" applyProtection="0"/>
    <xf numFmtId="0" fontId="85" fillId="48" borderId="18" applyNumberFormat="0" applyAlignment="0" applyProtection="0"/>
    <xf numFmtId="0" fontId="30" fillId="5" borderId="1" applyNumberFormat="0" applyAlignment="0" applyProtection="0"/>
    <xf numFmtId="0" fontId="85" fillId="48" borderId="18" applyNumberFormat="0" applyAlignment="0" applyProtection="0"/>
    <xf numFmtId="0" fontId="85" fillId="48" borderId="18" applyNumberFormat="0" applyAlignment="0" applyProtection="0"/>
    <xf numFmtId="0" fontId="85" fillId="48" borderId="18" applyNumberFormat="0" applyAlignment="0" applyProtection="0"/>
    <xf numFmtId="0" fontId="85" fillId="48" borderId="18" applyNumberFormat="0" applyAlignment="0" applyProtection="0"/>
    <xf numFmtId="0" fontId="54" fillId="44" borderId="18" applyNumberFormat="0" applyAlignment="0" applyProtection="0"/>
    <xf numFmtId="0" fontId="55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43" fillId="0" borderId="21" applyNumberFormat="0" applyFill="0" applyAlignment="0" applyProtection="0"/>
    <xf numFmtId="0" fontId="55" fillId="0" borderId="20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2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44" fillId="61" borderId="12">
      <alignment horizontal="left"/>
    </xf>
    <xf numFmtId="0" fontId="37" fillId="61" borderId="0">
      <alignment horizontal="left"/>
    </xf>
    <xf numFmtId="0" fontId="58" fillId="63" borderId="0">
      <alignment horizontal="right" vertical="top" wrapText="1"/>
    </xf>
    <xf numFmtId="0" fontId="59" fillId="41" borderId="0" applyNumberFormat="0" applyBorder="0" applyAlignment="0" applyProtection="0"/>
    <xf numFmtId="0" fontId="107" fillId="2" borderId="0" applyNumberFormat="0" applyBorder="0" applyAlignment="0" applyProtection="0"/>
    <xf numFmtId="0" fontId="60" fillId="41" borderId="0" applyNumberFormat="0" applyBorder="0" applyAlignment="0" applyProtection="0"/>
    <xf numFmtId="173" fontId="10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73" fontId="108" fillId="0" borderId="0" applyNumberForma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32" fillId="61" borderId="12">
      <alignment horizontal="centerContinuous" wrapText="1"/>
    </xf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3" fontId="67" fillId="0" borderId="0" applyFont="0" applyFill="0" applyBorder="0" applyAlignment="0" applyProtection="0"/>
    <xf numFmtId="0" fontId="53" fillId="61" borderId="7">
      <alignment wrapText="1"/>
    </xf>
    <xf numFmtId="0" fontId="53" fillId="61" borderId="7">
      <alignment wrapText="1"/>
    </xf>
    <xf numFmtId="0" fontId="53" fillId="61" borderId="7">
      <alignment wrapText="1"/>
    </xf>
    <xf numFmtId="0" fontId="53" fillId="61" borderId="7">
      <alignment wrapText="1"/>
    </xf>
    <xf numFmtId="0" fontId="53" fillId="61" borderId="7">
      <alignment wrapText="1"/>
    </xf>
    <xf numFmtId="0" fontId="53" fillId="61" borderId="10"/>
    <xf numFmtId="0" fontId="53" fillId="61" borderId="6"/>
    <xf numFmtId="0" fontId="53" fillId="61" borderId="11">
      <alignment horizontal="center" wrapText="1"/>
    </xf>
    <xf numFmtId="0" fontId="63" fillId="48" borderId="0" applyNumberFormat="0" applyBorder="0" applyAlignment="0" applyProtection="0"/>
    <xf numFmtId="0" fontId="112" fillId="4" borderId="0" applyNumberFormat="0" applyBorder="0" applyAlignment="0" applyProtection="0"/>
    <xf numFmtId="0" fontId="29" fillId="4" borderId="0" applyNumberFormat="0" applyBorder="0" applyAlignment="0" applyProtection="0"/>
    <xf numFmtId="0" fontId="64" fillId="48" borderId="0" applyNumberFormat="0" applyBorder="0" applyAlignment="0" applyProtection="0"/>
    <xf numFmtId="0" fontId="89" fillId="4" borderId="0" applyNumberFormat="0" applyBorder="0" applyAlignment="0" applyProtection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8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3" fillId="0" borderId="0"/>
    <xf numFmtId="0" fontId="113" fillId="0" borderId="0"/>
    <xf numFmtId="0" fontId="113" fillId="0" borderId="0"/>
    <xf numFmtId="0" fontId="32" fillId="0" borderId="0"/>
    <xf numFmtId="0" fontId="88" fillId="0" borderId="0"/>
    <xf numFmtId="0" fontId="26" fillId="0" borderId="0"/>
    <xf numFmtId="0" fontId="88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88" fillId="0" borderId="0"/>
    <xf numFmtId="0" fontId="32" fillId="0" borderId="0"/>
    <xf numFmtId="0" fontId="32" fillId="0" borderId="0"/>
    <xf numFmtId="0" fontId="113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113" fillId="0" borderId="0"/>
    <xf numFmtId="0" fontId="113" fillId="0" borderId="0"/>
    <xf numFmtId="0" fontId="33" fillId="0" borderId="0"/>
    <xf numFmtId="0" fontId="33" fillId="0" borderId="0"/>
    <xf numFmtId="0" fontId="113" fillId="0" borderId="0"/>
    <xf numFmtId="0" fontId="88" fillId="0" borderId="0"/>
    <xf numFmtId="0" fontId="88" fillId="0" borderId="0"/>
    <xf numFmtId="0" fontId="26" fillId="0" borderId="0"/>
    <xf numFmtId="0" fontId="26" fillId="0" borderId="0"/>
    <xf numFmtId="0" fontId="32" fillId="0" borderId="0"/>
    <xf numFmtId="0" fontId="32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90" fillId="8" borderId="5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90" fillId="8" borderId="5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39" fillId="42" borderId="16" applyNumberFormat="0" applyFont="0" applyAlignment="0" applyProtection="0"/>
    <xf numFmtId="0" fontId="90" fillId="8" borderId="5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36" fillId="42" borderId="16" applyNumberFormat="0" applyFont="0" applyAlignment="0" applyProtection="0"/>
    <xf numFmtId="0" fontId="90" fillId="8" borderId="5" applyNumberFormat="0" applyFont="0" applyAlignment="0" applyProtection="0"/>
    <xf numFmtId="0" fontId="36" fillId="42" borderId="16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53" fillId="61" borderId="12"/>
    <xf numFmtId="0" fontId="65" fillId="39" borderId="0" applyNumberFormat="0" applyBorder="0" applyAlignment="0" applyProtection="0"/>
    <xf numFmtId="0" fontId="114" fillId="3" borderId="0" applyNumberFormat="0" applyBorder="0" applyAlignment="0" applyProtection="0"/>
    <xf numFmtId="0" fontId="66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8" fillId="0" borderId="0"/>
    <xf numFmtId="0" fontId="32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5" fillId="0" borderId="0"/>
    <xf numFmtId="0" fontId="32" fillId="0" borderId="0"/>
    <xf numFmtId="0" fontId="32" fillId="0" borderId="0"/>
    <xf numFmtId="0" fontId="32" fillId="0" borderId="0"/>
    <xf numFmtId="0" fontId="11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11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1" fillId="0" borderId="0"/>
    <xf numFmtId="0" fontId="91" fillId="0" borderId="0"/>
    <xf numFmtId="0" fontId="96" fillId="0" borderId="0"/>
    <xf numFmtId="0" fontId="32" fillId="0" borderId="0"/>
    <xf numFmtId="0" fontId="39" fillId="0" borderId="0"/>
    <xf numFmtId="0" fontId="40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39" fillId="0" borderId="0"/>
    <xf numFmtId="0" fontId="115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115" fillId="0" borderId="0"/>
    <xf numFmtId="0" fontId="39" fillId="0" borderId="0"/>
    <xf numFmtId="0" fontId="32" fillId="0" borderId="0"/>
    <xf numFmtId="0" fontId="32" fillId="0" borderId="0"/>
    <xf numFmtId="0" fontId="115" fillId="0" borderId="0"/>
    <xf numFmtId="0" fontId="92" fillId="0" borderId="0"/>
    <xf numFmtId="0" fontId="38" fillId="0" borderId="0"/>
    <xf numFmtId="0" fontId="32" fillId="0" borderId="0"/>
    <xf numFmtId="0" fontId="97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8" fillId="0" borderId="0"/>
    <xf numFmtId="0" fontId="32" fillId="0" borderId="0"/>
    <xf numFmtId="0" fontId="88" fillId="0" borderId="0"/>
    <xf numFmtId="0" fontId="33" fillId="0" borderId="0"/>
    <xf numFmtId="0" fontId="32" fillId="0" borderId="0"/>
    <xf numFmtId="0" fontId="32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2" fillId="0" borderId="0"/>
    <xf numFmtId="0" fontId="32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32" fillId="0" borderId="0"/>
    <xf numFmtId="0" fontId="38" fillId="0" borderId="0"/>
    <xf numFmtId="0" fontId="26" fillId="0" borderId="0"/>
    <xf numFmtId="0" fontId="32" fillId="0" borderId="0"/>
    <xf numFmtId="0" fontId="38" fillId="0" borderId="0"/>
    <xf numFmtId="0" fontId="26" fillId="0" borderId="0"/>
    <xf numFmtId="0" fontId="32" fillId="0" borderId="0"/>
    <xf numFmtId="0" fontId="38" fillId="0" borderId="0"/>
    <xf numFmtId="0" fontId="33" fillId="0" borderId="0"/>
    <xf numFmtId="0" fontId="37" fillId="0" borderId="0"/>
    <xf numFmtId="0" fontId="115" fillId="0" borderId="0"/>
    <xf numFmtId="0" fontId="32" fillId="0" borderId="0"/>
    <xf numFmtId="0" fontId="37" fillId="0" borderId="0"/>
    <xf numFmtId="0" fontId="115" fillId="0" borderId="0"/>
    <xf numFmtId="0" fontId="33" fillId="0" borderId="0"/>
    <xf numFmtId="0" fontId="32" fillId="0" borderId="0"/>
    <xf numFmtId="0" fontId="115" fillId="0" borderId="0"/>
    <xf numFmtId="0" fontId="36" fillId="0" borderId="0"/>
    <xf numFmtId="0" fontId="32" fillId="0" borderId="0"/>
    <xf numFmtId="0" fontId="115" fillId="0" borderId="0"/>
    <xf numFmtId="0" fontId="115" fillId="0" borderId="0"/>
    <xf numFmtId="0" fontId="36" fillId="0" borderId="0"/>
    <xf numFmtId="0" fontId="37" fillId="0" borderId="0"/>
    <xf numFmtId="0" fontId="39" fillId="0" borderId="0"/>
    <xf numFmtId="0" fontId="32" fillId="0" borderId="0"/>
    <xf numFmtId="0" fontId="39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6" fillId="0" borderId="0"/>
    <xf numFmtId="0" fontId="32" fillId="0" borderId="0"/>
    <xf numFmtId="0" fontId="36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9" fillId="0" borderId="0"/>
    <xf numFmtId="0" fontId="32" fillId="0" borderId="0" applyNumberFormat="0" applyFont="0" applyFill="0" applyBorder="0" applyAlignment="0" applyProtection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3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6" fillId="0" borderId="0"/>
    <xf numFmtId="0" fontId="32" fillId="0" borderId="0"/>
    <xf numFmtId="0" fontId="38" fillId="0" borderId="0"/>
    <xf numFmtId="0" fontId="32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2" fillId="0" borderId="0"/>
    <xf numFmtId="0" fontId="32" fillId="0" borderId="0" applyNumberFormat="0" applyFill="0" applyBorder="0" applyAlignment="0" applyProtection="0"/>
    <xf numFmtId="0" fontId="3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7" fontId="93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176" fontId="94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176" fontId="94" fillId="0" borderId="0"/>
    <xf numFmtId="0" fontId="32" fillId="0" borderId="0" applyNumberFormat="0" applyFill="0" applyBorder="0" applyAlignment="0" applyProtection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2" fillId="0" borderId="0"/>
    <xf numFmtId="0" fontId="26" fillId="0" borderId="0"/>
    <xf numFmtId="0" fontId="32" fillId="0" borderId="0" applyNumberFormat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176" fontId="95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176" fontId="95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2" fillId="0" borderId="0"/>
    <xf numFmtId="0" fontId="32" fillId="0" borderId="0"/>
    <xf numFmtId="0" fontId="115" fillId="0" borderId="0"/>
    <xf numFmtId="0" fontId="32" fillId="0" borderId="0"/>
    <xf numFmtId="0" fontId="26" fillId="0" borderId="0"/>
    <xf numFmtId="0" fontId="115" fillId="0" borderId="0"/>
    <xf numFmtId="0" fontId="32" fillId="0" borderId="0"/>
    <xf numFmtId="0" fontId="115" fillId="0" borderId="0"/>
    <xf numFmtId="0" fontId="32" fillId="0" borderId="0"/>
    <xf numFmtId="0" fontId="32" fillId="0" borderId="0"/>
    <xf numFmtId="0" fontId="32" fillId="0" borderId="0"/>
    <xf numFmtId="0" fontId="115" fillId="0" borderId="0"/>
    <xf numFmtId="0" fontId="115" fillId="0" borderId="0"/>
    <xf numFmtId="0" fontId="32" fillId="0" borderId="0"/>
    <xf numFmtId="0" fontId="32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8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8" fillId="61" borderId="0"/>
    <xf numFmtId="0" fontId="69" fillId="0" borderId="24" applyNumberFormat="0" applyFill="0" applyAlignment="0" applyProtection="0"/>
    <xf numFmtId="0" fontId="70" fillId="0" borderId="23" applyNumberFormat="0" applyFill="0" applyAlignment="0" applyProtection="0"/>
    <xf numFmtId="0" fontId="71" fillId="0" borderId="25" applyNumberFormat="0" applyFill="0" applyAlignment="0" applyProtection="0"/>
    <xf numFmtId="0" fontId="72" fillId="0" borderId="25" applyNumberFormat="0" applyFill="0" applyAlignment="0" applyProtection="0"/>
    <xf numFmtId="0" fontId="73" fillId="0" borderId="27" applyNumberFormat="0" applyFill="0" applyAlignment="0" applyProtection="0"/>
    <xf numFmtId="0" fontId="74" fillId="0" borderId="2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116" fillId="0" borderId="3" applyNumberFormat="0" applyFill="0" applyAlignment="0" applyProtection="0"/>
    <xf numFmtId="0" fontId="77" fillId="0" borderId="28" applyNumberFormat="0" applyFill="0" applyAlignment="0" applyProtection="0"/>
    <xf numFmtId="177" fontId="53" fillId="0" borderId="0">
      <alignment vertical="center"/>
    </xf>
    <xf numFmtId="0" fontId="4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3" fillId="0" borderId="0">
      <alignment wrapText="1"/>
    </xf>
    <xf numFmtId="178" fontId="113" fillId="0" borderId="0">
      <alignment wrapText="1"/>
    </xf>
    <xf numFmtId="0" fontId="113" fillId="50" borderId="0">
      <alignment wrapText="1"/>
    </xf>
    <xf numFmtId="0" fontId="113" fillId="0" borderId="0">
      <alignment wrapText="1"/>
    </xf>
    <xf numFmtId="0" fontId="113" fillId="0" borderId="0">
      <alignment wrapText="1"/>
    </xf>
    <xf numFmtId="0" fontId="79" fillId="64" borderId="30" applyNumberFormat="0" applyAlignment="0" applyProtection="0"/>
    <xf numFmtId="0" fontId="118" fillId="7" borderId="4" applyNumberFormat="0" applyAlignment="0" applyProtection="0"/>
    <xf numFmtId="0" fontId="80" fillId="64" borderId="3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9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99" fillId="0" borderId="0"/>
    <xf numFmtId="0" fontId="39" fillId="0" borderId="0"/>
    <xf numFmtId="0" fontId="32" fillId="0" borderId="0"/>
    <xf numFmtId="0" fontId="28" fillId="3" borderId="0" applyNumberFormat="0" applyBorder="0" applyAlignment="0" applyProtection="0"/>
    <xf numFmtId="0" fontId="64" fillId="48" borderId="0" applyNumberFormat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/>
    <xf numFmtId="0" fontId="60" fillId="41" borderId="0" applyNumberFormat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7" fillId="52" borderId="0" applyNumberFormat="0" applyBorder="0" applyAlignment="0" applyProtection="0"/>
    <xf numFmtId="0" fontId="47" fillId="54" borderId="0" applyNumberFormat="0" applyBorder="0" applyAlignment="0" applyProtection="0"/>
    <xf numFmtId="0" fontId="47" fillId="53" borderId="0" applyNumberFormat="0" applyBorder="0" applyAlignment="0" applyProtection="0"/>
    <xf numFmtId="0" fontId="47" fillId="58" borderId="0" applyNumberFormat="0" applyBorder="0" applyAlignment="0" applyProtection="0"/>
    <xf numFmtId="0" fontId="47" fillId="57" borderId="0" applyNumberFormat="0" applyBorder="0" applyAlignment="0" applyProtection="0"/>
    <xf numFmtId="0" fontId="47" fillId="56" borderId="0" applyNumberFormat="0" applyBorder="0" applyAlignment="0" applyProtection="0"/>
    <xf numFmtId="0" fontId="26" fillId="0" borderId="0"/>
    <xf numFmtId="0" fontId="70" fillId="0" borderId="23" applyNumberFormat="0" applyFill="0" applyAlignment="0" applyProtection="0"/>
    <xf numFmtId="0" fontId="72" fillId="0" borderId="25" applyNumberFormat="0" applyFill="0" applyAlignment="0" applyProtection="0"/>
    <xf numFmtId="0" fontId="74" fillId="0" borderId="26" applyNumberFormat="0" applyFill="0" applyAlignment="0" applyProtection="0"/>
    <xf numFmtId="0" fontId="7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28" applyNumberFormat="0" applyFill="0" applyAlignment="0" applyProtection="0"/>
    <xf numFmtId="0" fontId="78" fillId="0" borderId="0" applyNumberFormat="0" applyFill="0" applyBorder="0" applyAlignment="0" applyProtection="0"/>
    <xf numFmtId="0" fontId="80" fillId="64" borderId="30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9" fillId="0" borderId="0" applyNumberFormat="0" applyFill="0" applyBorder="0" applyAlignment="0" applyProtection="0"/>
    <xf numFmtId="0" fontId="12" fillId="0" borderId="0"/>
    <xf numFmtId="9" fontId="34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 applyNumberFormat="0" applyFill="0" applyBorder="0" applyAlignment="0" applyProtection="0"/>
    <xf numFmtId="0" fontId="7" fillId="0" borderId="0"/>
    <xf numFmtId="0" fontId="134" fillId="0" borderId="0" applyNumberFormat="0" applyFill="0" applyBorder="0" applyAlignment="0" applyProtection="0"/>
  </cellStyleXfs>
  <cellXfs count="502">
    <xf numFmtId="0" fontId="0" fillId="0" borderId="0" xfId="0"/>
    <xf numFmtId="0" fontId="127" fillId="0" borderId="0" xfId="3679" applyFont="1" applyAlignment="1">
      <alignment vertical="center"/>
    </xf>
    <xf numFmtId="0" fontId="131" fillId="65" borderId="77" xfId="3275" applyFont="1" applyFill="1" applyBorder="1" applyAlignment="1">
      <alignment horizontal="center" vertical="center" wrapText="1"/>
    </xf>
    <xf numFmtId="0" fontId="131" fillId="65" borderId="72" xfId="3288" applyFont="1" applyFill="1" applyBorder="1" applyAlignment="1">
      <alignment horizontal="center" vertical="center" wrapText="1"/>
    </xf>
    <xf numFmtId="0" fontId="131" fillId="65" borderId="76" xfId="198" applyFont="1" applyFill="1" applyBorder="1" applyAlignment="1">
      <alignment horizontal="center" vertical="center" wrapText="1"/>
    </xf>
    <xf numFmtId="0" fontId="131" fillId="65" borderId="72" xfId="3274" applyFont="1" applyFill="1" applyBorder="1" applyAlignment="1">
      <alignment horizontal="center" vertical="center" wrapText="1"/>
    </xf>
    <xf numFmtId="0" fontId="131" fillId="65" borderId="72" xfId="3275" applyFont="1" applyFill="1" applyBorder="1" applyAlignment="1">
      <alignment horizontal="center" vertical="center" wrapText="1"/>
    </xf>
    <xf numFmtId="0" fontId="9" fillId="0" borderId="0" xfId="0" applyFont="1"/>
    <xf numFmtId="0" fontId="126" fillId="33" borderId="9" xfId="0" applyFont="1" applyFill="1" applyBorder="1" applyAlignment="1">
      <alignment horizontal="left" vertical="center" wrapText="1" readingOrder="1"/>
    </xf>
    <xf numFmtId="0" fontId="126" fillId="33" borderId="9" xfId="0" applyFont="1" applyFill="1" applyBorder="1" applyAlignment="1">
      <alignment horizontal="center" vertical="center" wrapText="1" readingOrder="1"/>
    </xf>
    <xf numFmtId="0" fontId="126" fillId="35" borderId="32" xfId="0" applyFont="1" applyFill="1" applyBorder="1" applyAlignment="1">
      <alignment horizontal="center" vertical="center" wrapText="1" readingOrder="1"/>
    </xf>
    <xf numFmtId="0" fontId="133" fillId="0" borderId="0" xfId="0" applyFont="1"/>
    <xf numFmtId="0" fontId="126" fillId="35" borderId="9" xfId="0" applyFont="1" applyFill="1" applyBorder="1" applyAlignment="1">
      <alignment horizontal="left" vertical="center" wrapText="1" readingOrder="1"/>
    </xf>
    <xf numFmtId="0" fontId="126" fillId="35" borderId="8" xfId="0" applyFont="1" applyFill="1" applyBorder="1" applyAlignment="1">
      <alignment horizontal="center" vertical="center" wrapText="1" readingOrder="1"/>
    </xf>
    <xf numFmtId="0" fontId="126" fillId="33" borderId="32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34" fillId="0" borderId="0" xfId="0" applyFont="1"/>
    <xf numFmtId="0" fontId="7" fillId="0" borderId="0" xfId="0" applyFont="1" applyAlignment="1">
      <alignment vertical="center"/>
    </xf>
    <xf numFmtId="0" fontId="123" fillId="0" borderId="0" xfId="0" applyFont="1" applyAlignment="1">
      <alignment vertical="center"/>
    </xf>
    <xf numFmtId="0" fontId="142" fillId="0" borderId="0" xfId="3679" applyFont="1" applyAlignment="1">
      <alignment vertical="center"/>
    </xf>
    <xf numFmtId="0" fontId="121" fillId="0" borderId="0" xfId="0" applyFont="1" applyAlignment="1">
      <alignment horizontal="center" vertical="center"/>
    </xf>
    <xf numFmtId="0" fontId="139" fillId="0" borderId="51" xfId="2258" applyFont="1" applyBorder="1" applyAlignment="1">
      <alignment horizontal="left" vertical="center" wrapText="1"/>
    </xf>
    <xf numFmtId="0" fontId="139" fillId="35" borderId="52" xfId="2258" applyFont="1" applyFill="1" applyBorder="1" applyAlignment="1">
      <alignment horizontal="left" vertical="center" wrapText="1"/>
    </xf>
    <xf numFmtId="0" fontId="139" fillId="0" borderId="52" xfId="2258" applyFont="1" applyBorder="1" applyAlignment="1">
      <alignment horizontal="left" vertical="center" wrapText="1"/>
    </xf>
    <xf numFmtId="0" fontId="139" fillId="0" borderId="52" xfId="2257" applyFont="1" applyBorder="1" applyAlignment="1">
      <alignment horizontal="left" vertical="center" wrapText="1"/>
    </xf>
    <xf numFmtId="0" fontId="139" fillId="33" borderId="51" xfId="2259" applyFont="1" applyFill="1" applyBorder="1" applyAlignment="1">
      <alignment horizontal="left" vertical="center" wrapText="1"/>
    </xf>
    <xf numFmtId="0" fontId="139" fillId="33" borderId="52" xfId="2259" applyFont="1" applyFill="1" applyBorder="1" applyAlignment="1">
      <alignment horizontal="left" vertical="center" wrapText="1"/>
    </xf>
    <xf numFmtId="0" fontId="139" fillId="33" borderId="78" xfId="2259" applyFont="1" applyFill="1" applyBorder="1" applyAlignment="1">
      <alignment horizontal="left" vertical="center" wrapText="1"/>
    </xf>
    <xf numFmtId="0" fontId="141" fillId="0" borderId="0" xfId="0" applyFont="1" applyAlignment="1">
      <alignment vertical="center" wrapText="1"/>
    </xf>
    <xf numFmtId="0" fontId="139" fillId="0" borderId="52" xfId="2258" applyFont="1" applyBorder="1" applyAlignment="1">
      <alignment vertical="center" wrapText="1"/>
    </xf>
    <xf numFmtId="0" fontId="139" fillId="35" borderId="52" xfId="2258" applyFont="1" applyFill="1" applyBorder="1" applyAlignment="1">
      <alignment vertical="center" wrapText="1"/>
    </xf>
    <xf numFmtId="0" fontId="139" fillId="0" borderId="52" xfId="2257" applyFont="1" applyBorder="1" applyAlignment="1">
      <alignment vertical="center" wrapText="1"/>
    </xf>
    <xf numFmtId="0" fontId="124" fillId="0" borderId="0" xfId="0" applyFont="1" applyAlignment="1">
      <alignment horizontal="center" vertical="center"/>
    </xf>
    <xf numFmtId="0" fontId="123" fillId="0" borderId="0" xfId="3671" applyFont="1" applyAlignment="1">
      <alignment vertical="center"/>
    </xf>
    <xf numFmtId="0" fontId="139" fillId="0" borderId="52" xfId="3674" applyFont="1" applyBorder="1" applyAlignment="1">
      <alignment vertical="center" wrapText="1"/>
    </xf>
    <xf numFmtId="0" fontId="139" fillId="35" borderId="52" xfId="3674" applyFont="1" applyFill="1" applyBorder="1" applyAlignment="1">
      <alignment vertical="center" wrapText="1"/>
    </xf>
    <xf numFmtId="0" fontId="139" fillId="0" borderId="52" xfId="3676" applyFont="1" applyBorder="1" applyAlignment="1">
      <alignment vertical="center" wrapText="1"/>
    </xf>
    <xf numFmtId="0" fontId="139" fillId="33" borderId="51" xfId="3674" applyFont="1" applyFill="1" applyBorder="1" applyAlignment="1">
      <alignment vertical="center" wrapText="1"/>
    </xf>
    <xf numFmtId="0" fontId="139" fillId="33" borderId="52" xfId="3674" applyFont="1" applyFill="1" applyBorder="1" applyAlignment="1">
      <alignment vertical="center" wrapText="1"/>
    </xf>
    <xf numFmtId="0" fontId="139" fillId="33" borderId="78" xfId="3676" applyFont="1" applyFill="1" applyBorder="1" applyAlignment="1">
      <alignment vertical="center" wrapText="1"/>
    </xf>
    <xf numFmtId="0" fontId="122" fillId="0" borderId="0" xfId="0" applyFont="1" applyAlignment="1">
      <alignment vertical="center"/>
    </xf>
    <xf numFmtId="0" fontId="139" fillId="0" borderId="51" xfId="2258" applyFont="1" applyBorder="1" applyAlignment="1">
      <alignment vertical="center" wrapText="1"/>
    </xf>
    <xf numFmtId="0" fontId="139" fillId="35" borderId="54" xfId="2258" applyFont="1" applyFill="1" applyBorder="1" applyAlignment="1">
      <alignment vertical="center" wrapText="1"/>
    </xf>
    <xf numFmtId="0" fontId="139" fillId="33" borderId="51" xfId="2259" applyFont="1" applyFill="1" applyBorder="1" applyAlignment="1">
      <alignment vertical="center" wrapText="1"/>
    </xf>
    <xf numFmtId="0" fontId="139" fillId="33" borderId="52" xfId="2259" applyFont="1" applyFill="1" applyBorder="1" applyAlignment="1">
      <alignment vertical="center" wrapText="1"/>
    </xf>
    <xf numFmtId="0" fontId="139" fillId="33" borderId="78" xfId="2259" applyFont="1" applyFill="1" applyBorder="1" applyAlignment="1">
      <alignment vertical="center" wrapText="1"/>
    </xf>
    <xf numFmtId="0" fontId="139" fillId="0" borderId="52" xfId="3658" applyFont="1" applyBorder="1" applyAlignment="1">
      <alignment vertical="center" wrapText="1"/>
    </xf>
    <xf numFmtId="0" fontId="139" fillId="35" borderId="52" xfId="3658" applyFont="1" applyFill="1" applyBorder="1" applyAlignment="1">
      <alignment vertical="center" wrapText="1"/>
    </xf>
    <xf numFmtId="0" fontId="139" fillId="0" borderId="52" xfId="3657" applyFont="1" applyBorder="1" applyAlignment="1">
      <alignment vertical="center" wrapText="1"/>
    </xf>
    <xf numFmtId="0" fontId="139" fillId="33" borderId="51" xfId="3658" applyFont="1" applyFill="1" applyBorder="1" applyAlignment="1">
      <alignment vertical="center" wrapText="1"/>
    </xf>
    <xf numFmtId="0" fontId="139" fillId="33" borderId="52" xfId="3658" applyFont="1" applyFill="1" applyBorder="1" applyAlignment="1">
      <alignment vertical="center" wrapText="1"/>
    </xf>
    <xf numFmtId="0" fontId="139" fillId="33" borderId="78" xfId="3657" applyFont="1" applyFill="1" applyBorder="1" applyAlignment="1">
      <alignment vertical="center" wrapText="1"/>
    </xf>
    <xf numFmtId="0" fontId="134" fillId="0" borderId="0" xfId="3679" applyFont="1" applyAlignment="1">
      <alignment vertical="center"/>
    </xf>
    <xf numFmtId="0" fontId="139" fillId="0" borderId="51" xfId="1" applyFont="1" applyBorder="1" applyAlignment="1">
      <alignment vertical="center" wrapText="1"/>
    </xf>
    <xf numFmtId="0" fontId="139" fillId="35" borderId="57" xfId="1" applyFont="1" applyFill="1" applyBorder="1" applyAlignment="1">
      <alignment vertical="center" wrapText="1"/>
    </xf>
    <xf numFmtId="0" fontId="139" fillId="0" borderId="57" xfId="1" applyFont="1" applyBorder="1" applyAlignment="1">
      <alignment vertical="center" wrapText="1"/>
    </xf>
    <xf numFmtId="0" fontId="139" fillId="35" borderId="58" xfId="1" applyFont="1" applyFill="1" applyBorder="1" applyAlignment="1">
      <alignment vertical="center" wrapText="1"/>
    </xf>
    <xf numFmtId="0" fontId="139" fillId="33" borderId="57" xfId="1" applyFont="1" applyFill="1" applyBorder="1" applyAlignment="1">
      <alignment vertical="center" wrapText="1"/>
    </xf>
    <xf numFmtId="0" fontId="139" fillId="33" borderId="83" xfId="1" applyFont="1" applyFill="1" applyBorder="1" applyAlignment="1">
      <alignment vertical="center" wrapText="1"/>
    </xf>
    <xf numFmtId="0" fontId="139" fillId="0" borderId="56" xfId="0" applyFont="1" applyBorder="1" applyAlignment="1">
      <alignment vertical="center" wrapText="1"/>
    </xf>
    <xf numFmtId="0" fontId="139" fillId="35" borderId="57" xfId="0" applyFont="1" applyFill="1" applyBorder="1" applyAlignment="1">
      <alignment vertical="center" wrapText="1"/>
    </xf>
    <xf numFmtId="0" fontId="139" fillId="0" borderId="57" xfId="0" applyFont="1" applyBorder="1" applyAlignment="1">
      <alignment vertical="center" wrapText="1"/>
    </xf>
    <xf numFmtId="0" fontId="139" fillId="33" borderId="51" xfId="0" applyFont="1" applyFill="1" applyBorder="1" applyAlignment="1">
      <alignment vertical="center" wrapText="1"/>
    </xf>
    <xf numFmtId="0" fontId="139" fillId="33" borderId="52" xfId="0" applyFont="1" applyFill="1" applyBorder="1" applyAlignment="1">
      <alignment vertical="center" wrapText="1"/>
    </xf>
    <xf numFmtId="0" fontId="139" fillId="33" borderId="78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31" fillId="65" borderId="60" xfId="198" applyFont="1" applyFill="1" applyBorder="1" applyAlignment="1">
      <alignment horizontal="center" vertical="center" wrapText="1"/>
    </xf>
    <xf numFmtId="0" fontId="139" fillId="33" borderId="51" xfId="2258" applyFont="1" applyFill="1" applyBorder="1" applyAlignment="1">
      <alignment vertical="center" wrapText="1"/>
    </xf>
    <xf numFmtId="0" fontId="139" fillId="33" borderId="52" xfId="2258" applyFont="1" applyFill="1" applyBorder="1" applyAlignment="1">
      <alignment vertical="center" wrapText="1"/>
    </xf>
    <xf numFmtId="0" fontId="126" fillId="33" borderId="87" xfId="0" applyFont="1" applyFill="1" applyBorder="1" applyAlignment="1">
      <alignment horizontal="center" vertical="center" wrapText="1" readingOrder="1"/>
    </xf>
    <xf numFmtId="0" fontId="126" fillId="35" borderId="11" xfId="0" applyFont="1" applyFill="1" applyBorder="1" applyAlignment="1">
      <alignment horizontal="center" vertical="center" wrapText="1" readingOrder="1"/>
    </xf>
    <xf numFmtId="0" fontId="126" fillId="33" borderId="11" xfId="0" applyFont="1" applyFill="1" applyBorder="1" applyAlignment="1">
      <alignment horizontal="center" vertical="center" wrapText="1" readingOrder="1"/>
    </xf>
    <xf numFmtId="0" fontId="126" fillId="35" borderId="10" xfId="0" applyFont="1" applyFill="1" applyBorder="1" applyAlignment="1">
      <alignment horizontal="center" vertical="center" wrapText="1" readingOrder="1"/>
    </xf>
    <xf numFmtId="0" fontId="126" fillId="33" borderId="82" xfId="0" applyFont="1" applyFill="1" applyBorder="1" applyAlignment="1">
      <alignment horizontal="center" vertical="center" wrapText="1" readingOrder="1"/>
    </xf>
    <xf numFmtId="0" fontId="126" fillId="35" borderId="59" xfId="0" applyFont="1" applyFill="1" applyBorder="1" applyAlignment="1">
      <alignment horizontal="center" vertical="center" wrapText="1" readingOrder="1"/>
    </xf>
    <xf numFmtId="0" fontId="126" fillId="33" borderId="59" xfId="0" applyFont="1" applyFill="1" applyBorder="1" applyAlignment="1">
      <alignment horizontal="center" vertical="center" wrapText="1" readingOrder="1"/>
    </xf>
    <xf numFmtId="0" fontId="126" fillId="35" borderId="47" xfId="0" applyFont="1" applyFill="1" applyBorder="1" applyAlignment="1">
      <alignment horizontal="center" vertical="center" wrapText="1" readingOrder="1"/>
    </xf>
    <xf numFmtId="49" fontId="126" fillId="33" borderId="62" xfId="0" applyNumberFormat="1" applyFont="1" applyFill="1" applyBorder="1" applyAlignment="1">
      <alignment horizontal="center" vertical="center" readingOrder="1"/>
    </xf>
    <xf numFmtId="0" fontId="126" fillId="33" borderId="68" xfId="0" applyFont="1" applyFill="1" applyBorder="1" applyAlignment="1">
      <alignment horizontal="center" vertical="center" wrapText="1" readingOrder="1"/>
    </xf>
    <xf numFmtId="0" fontId="5" fillId="0" borderId="0" xfId="3680" applyFont="1" applyAlignment="1">
      <alignment vertical="center"/>
    </xf>
    <xf numFmtId="0" fontId="5" fillId="0" borderId="0" xfId="3680" applyFont="1" applyAlignment="1">
      <alignment horizontal="center" vertical="center"/>
    </xf>
    <xf numFmtId="0" fontId="5" fillId="0" borderId="0" xfId="3680" applyFont="1" applyAlignment="1">
      <alignment horizontal="left" vertical="center"/>
    </xf>
    <xf numFmtId="0" fontId="5" fillId="0" borderId="0" xfId="0" applyFont="1" applyAlignment="1">
      <alignment vertical="center"/>
    </xf>
    <xf numFmtId="17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3671" applyFont="1" applyAlignment="1">
      <alignment vertical="center"/>
    </xf>
    <xf numFmtId="0" fontId="5" fillId="0" borderId="0" xfId="3652" applyFont="1" applyAlignment="1">
      <alignment vertical="center"/>
    </xf>
    <xf numFmtId="0" fontId="126" fillId="35" borderId="67" xfId="0" applyFont="1" applyFill="1" applyBorder="1" applyAlignment="1">
      <alignment horizontal="center" vertical="center" wrapText="1" readingOrder="1"/>
    </xf>
    <xf numFmtId="0" fontId="126" fillId="35" borderId="68" xfId="0" applyFont="1" applyFill="1" applyBorder="1" applyAlignment="1">
      <alignment horizontal="center" vertical="center" wrapText="1" readingOrder="1"/>
    </xf>
    <xf numFmtId="0" fontId="126" fillId="35" borderId="31" xfId="0" applyFont="1" applyFill="1" applyBorder="1" applyAlignment="1">
      <alignment horizontal="left" vertical="center" wrapText="1" readingOrder="1"/>
    </xf>
    <xf numFmtId="49" fontId="126" fillId="35" borderId="7" xfId="0" applyNumberFormat="1" applyFont="1" applyFill="1" applyBorder="1" applyAlignment="1">
      <alignment horizontal="center" vertical="center" readingOrder="1"/>
    </xf>
    <xf numFmtId="0" fontId="126" fillId="33" borderId="10" xfId="0" applyFont="1" applyFill="1" applyBorder="1" applyAlignment="1">
      <alignment horizontal="center" vertical="center" wrapText="1" readingOrder="1"/>
    </xf>
    <xf numFmtId="0" fontId="126" fillId="33" borderId="8" xfId="0" applyFont="1" applyFill="1" applyBorder="1" applyAlignment="1">
      <alignment horizontal="center" vertical="center" wrapText="1" readingOrder="1"/>
    </xf>
    <xf numFmtId="0" fontId="126" fillId="33" borderId="47" xfId="0" applyFont="1" applyFill="1" applyBorder="1" applyAlignment="1">
      <alignment horizontal="center" vertical="center" wrapText="1" readingOrder="1"/>
    </xf>
    <xf numFmtId="0" fontId="4" fillId="0" borderId="0" xfId="0" applyFont="1"/>
    <xf numFmtId="0" fontId="142" fillId="0" borderId="0" xfId="3679" applyFont="1" applyAlignment="1">
      <alignment vertical="top"/>
    </xf>
    <xf numFmtId="0" fontId="123" fillId="0" borderId="0" xfId="0" applyFont="1"/>
    <xf numFmtId="0" fontId="127" fillId="0" borderId="0" xfId="3679" applyFont="1" applyAlignment="1">
      <alignment vertical="top"/>
    </xf>
    <xf numFmtId="0" fontId="4" fillId="65" borderId="37" xfId="198" applyFont="1" applyFill="1" applyBorder="1" applyAlignment="1">
      <alignment horizontal="center" vertical="center" wrapText="1"/>
    </xf>
    <xf numFmtId="0" fontId="4" fillId="65" borderId="48" xfId="198" applyFont="1" applyFill="1" applyBorder="1" applyAlignment="1">
      <alignment horizontal="center" vertical="center" wrapText="1"/>
    </xf>
    <xf numFmtId="0" fontId="4" fillId="65" borderId="54" xfId="198" applyFont="1" applyFill="1" applyBorder="1" applyAlignment="1">
      <alignment horizontal="center" vertical="center" wrapText="1"/>
    </xf>
    <xf numFmtId="0" fontId="4" fillId="65" borderId="41" xfId="198" applyFont="1" applyFill="1" applyBorder="1" applyAlignment="1">
      <alignment horizontal="center" vertical="center" wrapText="1"/>
    </xf>
    <xf numFmtId="0" fontId="4" fillId="65" borderId="49" xfId="198" applyFont="1" applyFill="1" applyBorder="1" applyAlignment="1">
      <alignment horizontal="center" vertical="center" wrapText="1"/>
    </xf>
    <xf numFmtId="0" fontId="4" fillId="65" borderId="53" xfId="198" applyFont="1" applyFill="1" applyBorder="1" applyAlignment="1">
      <alignment horizontal="center" vertical="center" wrapText="1"/>
    </xf>
    <xf numFmtId="0" fontId="141" fillId="0" borderId="0" xfId="0" applyFont="1" applyAlignment="1">
      <alignment horizontal="left" vertical="top" wrapText="1"/>
    </xf>
    <xf numFmtId="0" fontId="4" fillId="0" borderId="0" xfId="3671" applyFont="1"/>
    <xf numFmtId="0" fontId="121" fillId="0" borderId="0" xfId="0" applyFont="1" applyAlignment="1">
      <alignment horizontal="center"/>
    </xf>
    <xf numFmtId="0" fontId="136" fillId="66" borderId="75" xfId="3671" applyFont="1" applyFill="1" applyBorder="1" applyAlignment="1">
      <alignment horizontal="center" vertical="center" wrapText="1"/>
    </xf>
    <xf numFmtId="0" fontId="4" fillId="65" borderId="37" xfId="3671" applyFont="1" applyFill="1" applyBorder="1" applyAlignment="1">
      <alignment horizontal="center" vertical="center" wrapText="1"/>
    </xf>
    <xf numFmtId="0" fontId="4" fillId="65" borderId="41" xfId="3671" applyFont="1" applyFill="1" applyBorder="1" applyAlignment="1">
      <alignment horizontal="center" vertical="center" wrapText="1"/>
    </xf>
    <xf numFmtId="0" fontId="4" fillId="65" borderId="49" xfId="3671" applyFont="1" applyFill="1" applyBorder="1" applyAlignment="1">
      <alignment horizontal="center" vertical="center" wrapText="1"/>
    </xf>
    <xf numFmtId="0" fontId="4" fillId="65" borderId="48" xfId="3671" applyFont="1" applyFill="1" applyBorder="1" applyAlignment="1">
      <alignment horizontal="center" vertical="center" wrapText="1"/>
    </xf>
    <xf numFmtId="0" fontId="4" fillId="65" borderId="54" xfId="3671" applyFont="1" applyFill="1" applyBorder="1" applyAlignment="1">
      <alignment horizontal="center" vertical="center" wrapText="1"/>
    </xf>
    <xf numFmtId="0" fontId="4" fillId="65" borderId="33" xfId="3671" applyFont="1" applyFill="1" applyBorder="1" applyAlignment="1">
      <alignment horizontal="center" vertical="center" wrapText="1"/>
    </xf>
    <xf numFmtId="0" fontId="4" fillId="65" borderId="42" xfId="3671" applyFont="1" applyFill="1" applyBorder="1" applyAlignment="1">
      <alignment horizontal="center" vertical="center" wrapText="1"/>
    </xf>
    <xf numFmtId="3" fontId="139" fillId="0" borderId="50" xfId="1" applyNumberFormat="1" applyFont="1" applyBorder="1" applyAlignment="1">
      <alignment horizontal="right" vertical="center" wrapText="1"/>
    </xf>
    <xf numFmtId="3" fontId="139" fillId="35" borderId="8" xfId="1" applyNumberFormat="1" applyFont="1" applyFill="1" applyBorder="1" applyAlignment="1">
      <alignment horizontal="right" vertical="center" wrapText="1"/>
    </xf>
    <xf numFmtId="3" fontId="139" fillId="0" borderId="8" xfId="1" applyNumberFormat="1" applyFont="1" applyBorder="1" applyAlignment="1">
      <alignment horizontal="right" vertical="center" wrapText="1"/>
    </xf>
    <xf numFmtId="179" fontId="140" fillId="0" borderId="45" xfId="3675" applyNumberFormat="1" applyFont="1" applyBorder="1" applyAlignment="1">
      <alignment horizontal="right" vertical="center"/>
    </xf>
    <xf numFmtId="179" fontId="140" fillId="35" borderId="47" xfId="3675" applyNumberFormat="1" applyFont="1" applyFill="1" applyBorder="1" applyAlignment="1">
      <alignment horizontal="right" vertical="center"/>
    </xf>
    <xf numFmtId="179" fontId="140" fillId="0" borderId="47" xfId="3675" applyNumberFormat="1" applyFont="1" applyBorder="1" applyAlignment="1">
      <alignment horizontal="right" vertical="center"/>
    </xf>
    <xf numFmtId="179" fontId="140" fillId="33" borderId="45" xfId="3675" applyNumberFormat="1" applyFont="1" applyFill="1" applyBorder="1" applyAlignment="1">
      <alignment horizontal="right" vertical="center"/>
    </xf>
    <xf numFmtId="179" fontId="140" fillId="33" borderId="47" xfId="3675" applyNumberFormat="1" applyFont="1" applyFill="1" applyBorder="1" applyAlignment="1">
      <alignment horizontal="right" vertical="center"/>
    </xf>
    <xf numFmtId="179" fontId="140" fillId="33" borderId="59" xfId="3675" applyNumberFormat="1" applyFont="1" applyFill="1" applyBorder="1" applyAlignment="1">
      <alignment horizontal="right" vertical="center"/>
    </xf>
    <xf numFmtId="180" fontId="140" fillId="0" borderId="51" xfId="3675" applyNumberFormat="1" applyFont="1" applyBorder="1" applyAlignment="1">
      <alignment horizontal="right" vertical="center"/>
    </xf>
    <xf numFmtId="180" fontId="140" fillId="35" borderId="52" xfId="3675" applyNumberFormat="1" applyFont="1" applyFill="1" applyBorder="1" applyAlignment="1">
      <alignment horizontal="right" vertical="center"/>
    </xf>
    <xf numFmtId="180" fontId="140" fillId="0" borderId="52" xfId="3675" applyNumberFormat="1" applyFont="1" applyBorder="1" applyAlignment="1">
      <alignment horizontal="right" vertical="center"/>
    </xf>
    <xf numFmtId="180" fontId="140" fillId="33" borderId="51" xfId="3675" applyNumberFormat="1" applyFont="1" applyFill="1" applyBorder="1" applyAlignment="1">
      <alignment horizontal="right" vertical="center"/>
    </xf>
    <xf numFmtId="180" fontId="140" fillId="33" borderId="52" xfId="3675" applyNumberFormat="1" applyFont="1" applyFill="1" applyBorder="1" applyAlignment="1">
      <alignment horizontal="right" vertical="center"/>
    </xf>
    <xf numFmtId="180" fontId="140" fillId="33" borderId="78" xfId="3675" applyNumberFormat="1" applyFont="1" applyFill="1" applyBorder="1" applyAlignment="1">
      <alignment horizontal="right" vertical="center"/>
    </xf>
    <xf numFmtId="0" fontId="124" fillId="0" borderId="0" xfId="0" applyFont="1" applyAlignment="1">
      <alignment horizontal="center"/>
    </xf>
    <xf numFmtId="0" fontId="131" fillId="65" borderId="37" xfId="2922" applyFont="1" applyFill="1" applyBorder="1" applyAlignment="1">
      <alignment horizontal="center" wrapText="1"/>
    </xf>
    <xf numFmtId="0" fontId="131" fillId="65" borderId="41" xfId="2924" applyFont="1" applyFill="1" applyBorder="1" applyAlignment="1">
      <alignment horizontal="center" wrapText="1"/>
    </xf>
    <xf numFmtId="0" fontId="131" fillId="65" borderId="49" xfId="2924" applyFont="1" applyFill="1" applyBorder="1" applyAlignment="1">
      <alignment horizontal="center" wrapText="1"/>
    </xf>
    <xf numFmtId="0" fontId="131" fillId="65" borderId="48" xfId="2924" applyFont="1" applyFill="1" applyBorder="1" applyAlignment="1">
      <alignment horizontal="center" wrapText="1"/>
    </xf>
    <xf numFmtId="0" fontId="131" fillId="65" borderId="54" xfId="2924" applyFont="1" applyFill="1" applyBorder="1" applyAlignment="1">
      <alignment horizontal="center" wrapText="1"/>
    </xf>
    <xf numFmtId="0" fontId="131" fillId="65" borderId="42" xfId="2924" applyFont="1" applyFill="1" applyBorder="1" applyAlignment="1">
      <alignment horizontal="center" wrapText="1"/>
    </xf>
    <xf numFmtId="181" fontId="139" fillId="0" borderId="51" xfId="1368" applyNumberFormat="1" applyFont="1" applyFill="1" applyBorder="1" applyAlignment="1">
      <alignment horizontal="right"/>
    </xf>
    <xf numFmtId="181" fontId="139" fillId="35" borderId="52" xfId="1368" applyNumberFormat="1" applyFont="1" applyFill="1" applyBorder="1" applyAlignment="1">
      <alignment horizontal="right"/>
    </xf>
    <xf numFmtId="181" fontId="139" fillId="0" borderId="52" xfId="1368" applyNumberFormat="1" applyFont="1" applyFill="1" applyBorder="1" applyAlignment="1">
      <alignment horizontal="right"/>
    </xf>
    <xf numFmtId="181" fontId="139" fillId="33" borderId="51" xfId="1368" applyNumberFormat="1" applyFont="1" applyFill="1" applyBorder="1" applyAlignment="1">
      <alignment horizontal="right"/>
    </xf>
    <xf numFmtId="181" fontId="139" fillId="33" borderId="52" xfId="1368" applyNumberFormat="1" applyFont="1" applyFill="1" applyBorder="1" applyAlignment="1">
      <alignment horizontal="right"/>
    </xf>
    <xf numFmtId="181" fontId="139" fillId="33" borderId="78" xfId="1368" applyNumberFormat="1" applyFont="1" applyFill="1" applyBorder="1" applyAlignment="1">
      <alignment horizontal="right"/>
    </xf>
    <xf numFmtId="0" fontId="131" fillId="65" borderId="77" xfId="2922" applyFont="1" applyFill="1" applyBorder="1" applyAlignment="1">
      <alignment horizontal="center" wrapText="1"/>
    </xf>
    <xf numFmtId="0" fontId="131" fillId="65" borderId="73" xfId="2924" applyFont="1" applyFill="1" applyBorder="1" applyAlignment="1">
      <alignment horizontal="center" wrapText="1"/>
    </xf>
    <xf numFmtId="0" fontId="131" fillId="65" borderId="71" xfId="2924" applyFont="1" applyFill="1" applyBorder="1" applyAlignment="1">
      <alignment horizontal="center" wrapText="1"/>
    </xf>
    <xf numFmtId="0" fontId="131" fillId="65" borderId="80" xfId="2924" applyFont="1" applyFill="1" applyBorder="1" applyAlignment="1">
      <alignment horizontal="center" wrapText="1"/>
    </xf>
    <xf numFmtId="0" fontId="131" fillId="65" borderId="76" xfId="2924" applyFont="1" applyFill="1" applyBorder="1" applyAlignment="1">
      <alignment horizontal="center" wrapText="1"/>
    </xf>
    <xf numFmtId="0" fontId="4" fillId="0" borderId="0" xfId="3652" applyFont="1"/>
    <xf numFmtId="0" fontId="131" fillId="65" borderId="37" xfId="3660" applyFont="1" applyFill="1" applyBorder="1" applyAlignment="1">
      <alignment horizontal="center" vertical="center" wrapText="1"/>
    </xf>
    <xf numFmtId="0" fontId="131" fillId="65" borderId="41" xfId="3660" applyFont="1" applyFill="1" applyBorder="1" applyAlignment="1">
      <alignment horizontal="center" vertical="center" wrapText="1"/>
    </xf>
    <xf numFmtId="0" fontId="131" fillId="65" borderId="49" xfId="3660" applyFont="1" applyFill="1" applyBorder="1" applyAlignment="1">
      <alignment horizontal="center" vertical="center" wrapText="1"/>
    </xf>
    <xf numFmtId="0" fontId="131" fillId="65" borderId="48" xfId="3660" applyFont="1" applyFill="1" applyBorder="1" applyAlignment="1">
      <alignment horizontal="center" vertical="center" wrapText="1"/>
    </xf>
    <xf numFmtId="0" fontId="131" fillId="65" borderId="54" xfId="3660" applyFont="1" applyFill="1" applyBorder="1" applyAlignment="1">
      <alignment horizontal="center" vertical="center" wrapText="1"/>
    </xf>
    <xf numFmtId="0" fontId="131" fillId="65" borderId="42" xfId="3660" applyFont="1" applyFill="1" applyBorder="1" applyAlignment="1">
      <alignment horizontal="center" vertical="center" wrapText="1"/>
    </xf>
    <xf numFmtId="3" fontId="139" fillId="0" borderId="44" xfId="1368" applyNumberFormat="1" applyFont="1" applyFill="1" applyBorder="1" applyAlignment="1">
      <alignment horizontal="right"/>
    </xf>
    <xf numFmtId="3" fontId="140" fillId="0" borderId="34" xfId="3655" applyNumberFormat="1" applyFont="1" applyBorder="1" applyAlignment="1">
      <alignment horizontal="right"/>
    </xf>
    <xf numFmtId="3" fontId="140" fillId="0" borderId="50" xfId="3655" applyNumberFormat="1" applyFont="1" applyBorder="1" applyAlignment="1">
      <alignment horizontal="right"/>
    </xf>
    <xf numFmtId="182" fontId="140" fillId="0" borderId="56" xfId="3655" applyNumberFormat="1" applyFont="1" applyBorder="1" applyAlignment="1">
      <alignment horizontal="right"/>
    </xf>
    <xf numFmtId="3" fontId="140" fillId="0" borderId="38" xfId="3655" applyNumberFormat="1" applyFont="1" applyBorder="1" applyAlignment="1">
      <alignment horizontal="right"/>
    </xf>
    <xf numFmtId="182" fontId="140" fillId="0" borderId="51" xfId="3655" applyNumberFormat="1" applyFont="1" applyBorder="1" applyAlignment="1">
      <alignment horizontal="right"/>
    </xf>
    <xf numFmtId="182" fontId="140" fillId="0" borderId="43" xfId="3655" applyNumberFormat="1" applyFont="1" applyBorder="1" applyAlignment="1">
      <alignment horizontal="right"/>
    </xf>
    <xf numFmtId="182" fontId="140" fillId="0" borderId="45" xfId="3655" applyNumberFormat="1" applyFont="1" applyBorder="1" applyAlignment="1">
      <alignment horizontal="right"/>
    </xf>
    <xf numFmtId="3" fontId="140" fillId="0" borderId="51" xfId="3655" applyNumberFormat="1" applyFont="1" applyBorder="1" applyAlignment="1">
      <alignment horizontal="right"/>
    </xf>
    <xf numFmtId="3" fontId="140" fillId="0" borderId="39" xfId="3655" applyNumberFormat="1" applyFont="1" applyBorder="1" applyAlignment="1">
      <alignment horizontal="right"/>
    </xf>
    <xf numFmtId="3" fontId="139" fillId="35" borderId="46" xfId="1368" applyNumberFormat="1" applyFont="1" applyFill="1" applyBorder="1" applyAlignment="1">
      <alignment horizontal="right"/>
    </xf>
    <xf numFmtId="3" fontId="140" fillId="35" borderId="36" xfId="3655" applyNumberFormat="1" applyFont="1" applyFill="1" applyBorder="1" applyAlignment="1">
      <alignment horizontal="right"/>
    </xf>
    <xf numFmtId="3" fontId="140" fillId="35" borderId="8" xfId="3655" applyNumberFormat="1" applyFont="1" applyFill="1" applyBorder="1" applyAlignment="1">
      <alignment horizontal="right"/>
    </xf>
    <xf numFmtId="182" fontId="140" fillId="35" borderId="57" xfId="3655" applyNumberFormat="1" applyFont="1" applyFill="1" applyBorder="1" applyAlignment="1">
      <alignment horizontal="right"/>
    </xf>
    <xf numFmtId="3" fontId="140" fillId="35" borderId="40" xfId="3655" applyNumberFormat="1" applyFont="1" applyFill="1" applyBorder="1" applyAlignment="1">
      <alignment horizontal="right"/>
    </xf>
    <xf numFmtId="182" fontId="140" fillId="35" borderId="52" xfId="3655" applyNumberFormat="1" applyFont="1" applyFill="1" applyBorder="1" applyAlignment="1">
      <alignment horizontal="right"/>
    </xf>
    <xf numFmtId="182" fontId="140" fillId="35" borderId="0" xfId="3655" applyNumberFormat="1" applyFont="1" applyFill="1" applyAlignment="1">
      <alignment horizontal="right"/>
    </xf>
    <xf numFmtId="182" fontId="140" fillId="35" borderId="47" xfId="3655" applyNumberFormat="1" applyFont="1" applyFill="1" applyBorder="1" applyAlignment="1">
      <alignment horizontal="right"/>
    </xf>
    <xf numFmtId="182" fontId="140" fillId="35" borderId="10" xfId="3655" applyNumberFormat="1" applyFont="1" applyFill="1" applyBorder="1" applyAlignment="1">
      <alignment horizontal="right"/>
    </xf>
    <xf numFmtId="3" fontId="139" fillId="0" borderId="46" xfId="1368" applyNumberFormat="1" applyFont="1" applyFill="1" applyBorder="1" applyAlignment="1">
      <alignment horizontal="right"/>
    </xf>
    <xf numFmtId="3" fontId="140" fillId="0" borderId="36" xfId="3655" applyNumberFormat="1" applyFont="1" applyBorder="1" applyAlignment="1">
      <alignment horizontal="right"/>
    </xf>
    <xf numFmtId="3" fontId="140" fillId="0" borderId="8" xfId="3655" applyNumberFormat="1" applyFont="1" applyBorder="1" applyAlignment="1">
      <alignment horizontal="right"/>
    </xf>
    <xf numFmtId="182" fontId="140" fillId="0" borderId="57" xfId="3655" applyNumberFormat="1" applyFont="1" applyBorder="1" applyAlignment="1">
      <alignment horizontal="right"/>
    </xf>
    <xf numFmtId="3" fontId="140" fillId="0" borderId="40" xfId="3655" applyNumberFormat="1" applyFont="1" applyBorder="1" applyAlignment="1">
      <alignment horizontal="right"/>
    </xf>
    <xf numFmtId="182" fontId="140" fillId="0" borderId="52" xfId="3655" applyNumberFormat="1" applyFont="1" applyBorder="1" applyAlignment="1">
      <alignment horizontal="right"/>
    </xf>
    <xf numFmtId="3" fontId="140" fillId="34" borderId="8" xfId="3655" applyNumberFormat="1" applyFont="1" applyFill="1" applyBorder="1" applyAlignment="1">
      <alignment horizontal="right"/>
    </xf>
    <xf numFmtId="182" fontId="140" fillId="34" borderId="57" xfId="3655" applyNumberFormat="1" applyFont="1" applyFill="1" applyBorder="1" applyAlignment="1">
      <alignment horizontal="right"/>
    </xf>
    <xf numFmtId="3" fontId="140" fillId="34" borderId="40" xfId="3655" applyNumberFormat="1" applyFont="1" applyFill="1" applyBorder="1" applyAlignment="1">
      <alignment horizontal="right"/>
    </xf>
    <xf numFmtId="182" fontId="140" fillId="34" borderId="52" xfId="3655" applyNumberFormat="1" applyFont="1" applyFill="1" applyBorder="1" applyAlignment="1">
      <alignment horizontal="right"/>
    </xf>
    <xf numFmtId="182" fontId="140" fillId="34" borderId="0" xfId="3655" applyNumberFormat="1" applyFont="1" applyFill="1" applyAlignment="1">
      <alignment horizontal="right"/>
    </xf>
    <xf numFmtId="182" fontId="140" fillId="34" borderId="47" xfId="3655" applyNumberFormat="1" applyFont="1" applyFill="1" applyBorder="1" applyAlignment="1">
      <alignment horizontal="right"/>
    </xf>
    <xf numFmtId="182" fontId="140" fillId="34" borderId="10" xfId="3655" applyNumberFormat="1" applyFont="1" applyFill="1" applyBorder="1" applyAlignment="1">
      <alignment horizontal="right"/>
    </xf>
    <xf numFmtId="3" fontId="140" fillId="0" borderId="57" xfId="3655" applyNumberFormat="1" applyFont="1" applyBorder="1" applyAlignment="1">
      <alignment horizontal="right"/>
    </xf>
    <xf numFmtId="3" fontId="140" fillId="34" borderId="52" xfId="3655" applyNumberFormat="1" applyFont="1" applyFill="1" applyBorder="1" applyAlignment="1">
      <alignment horizontal="right"/>
    </xf>
    <xf numFmtId="3" fontId="140" fillId="34" borderId="0" xfId="3655" applyNumberFormat="1" applyFont="1" applyFill="1" applyAlignment="1">
      <alignment horizontal="right"/>
    </xf>
    <xf numFmtId="3" fontId="140" fillId="34" borderId="10" xfId="3655" applyNumberFormat="1" applyFont="1" applyFill="1" applyBorder="1" applyAlignment="1">
      <alignment horizontal="right"/>
    </xf>
    <xf numFmtId="3" fontId="140" fillId="34" borderId="36" xfId="3655" applyNumberFormat="1" applyFont="1" applyFill="1" applyBorder="1" applyAlignment="1">
      <alignment horizontal="right"/>
    </xf>
    <xf numFmtId="3" fontId="140" fillId="35" borderId="52" xfId="3655" applyNumberFormat="1" applyFont="1" applyFill="1" applyBorder="1" applyAlignment="1">
      <alignment horizontal="right"/>
    </xf>
    <xf numFmtId="3" fontId="140" fillId="35" borderId="10" xfId="3655" applyNumberFormat="1" applyFont="1" applyFill="1" applyBorder="1" applyAlignment="1">
      <alignment horizontal="right"/>
    </xf>
    <xf numFmtId="182" fontId="140" fillId="0" borderId="0" xfId="3655" applyNumberFormat="1" applyFont="1" applyAlignment="1">
      <alignment horizontal="right"/>
    </xf>
    <xf numFmtId="182" fontId="140" fillId="0" borderId="47" xfId="3655" applyNumberFormat="1" applyFont="1" applyBorder="1" applyAlignment="1">
      <alignment horizontal="right"/>
    </xf>
    <xf numFmtId="182" fontId="140" fillId="0" borderId="10" xfId="3655" applyNumberFormat="1" applyFont="1" applyBorder="1" applyAlignment="1">
      <alignment horizontal="right"/>
    </xf>
    <xf numFmtId="3" fontId="140" fillId="35" borderId="57" xfId="3655" applyNumberFormat="1" applyFont="1" applyFill="1" applyBorder="1" applyAlignment="1">
      <alignment horizontal="right"/>
    </xf>
    <xf numFmtId="3" fontId="140" fillId="35" borderId="0" xfId="3655" applyNumberFormat="1" applyFont="1" applyFill="1" applyAlignment="1">
      <alignment horizontal="right"/>
    </xf>
    <xf numFmtId="3" fontId="140" fillId="0" borderId="36" xfId="3659" applyNumberFormat="1" applyFont="1" applyBorder="1" applyAlignment="1">
      <alignment horizontal="right"/>
    </xf>
    <xf numFmtId="3" fontId="140" fillId="0" borderId="8" xfId="3659" applyNumberFormat="1" applyFont="1" applyBorder="1" applyAlignment="1">
      <alignment horizontal="right"/>
    </xf>
    <xf numFmtId="3" fontId="140" fillId="0" borderId="40" xfId="3659" applyNumberFormat="1" applyFont="1" applyBorder="1" applyAlignment="1">
      <alignment horizontal="right"/>
    </xf>
    <xf numFmtId="3" fontId="140" fillId="35" borderId="37" xfId="3655" applyNumberFormat="1" applyFont="1" applyFill="1" applyBorder="1" applyAlignment="1">
      <alignment horizontal="right"/>
    </xf>
    <xf numFmtId="3" fontId="140" fillId="35" borderId="53" xfId="3655" applyNumberFormat="1" applyFont="1" applyFill="1" applyBorder="1" applyAlignment="1">
      <alignment horizontal="right"/>
    </xf>
    <xf numFmtId="182" fontId="140" fillId="35" borderId="58" xfId="3655" applyNumberFormat="1" applyFont="1" applyFill="1" applyBorder="1" applyAlignment="1">
      <alignment horizontal="right"/>
    </xf>
    <xf numFmtId="3" fontId="140" fillId="35" borderId="41" xfId="3655" applyNumberFormat="1" applyFont="1" applyFill="1" applyBorder="1" applyAlignment="1">
      <alignment horizontal="right"/>
    </xf>
    <xf numFmtId="182" fontId="140" fillId="35" borderId="54" xfId="3655" applyNumberFormat="1" applyFont="1" applyFill="1" applyBorder="1" applyAlignment="1">
      <alignment horizontal="right"/>
    </xf>
    <xf numFmtId="182" fontId="140" fillId="35" borderId="33" xfId="3655" applyNumberFormat="1" applyFont="1" applyFill="1" applyBorder="1" applyAlignment="1">
      <alignment horizontal="right"/>
    </xf>
    <xf numFmtId="182" fontId="140" fillId="35" borderId="49" xfId="3655" applyNumberFormat="1" applyFont="1" applyFill="1" applyBorder="1" applyAlignment="1">
      <alignment horizontal="right"/>
    </xf>
    <xf numFmtId="3" fontId="139" fillId="33" borderId="44" xfId="1368" applyNumberFormat="1" applyFont="1" applyFill="1" applyBorder="1" applyAlignment="1">
      <alignment horizontal="right"/>
    </xf>
    <xf numFmtId="3" fontId="139" fillId="33" borderId="34" xfId="1368" applyNumberFormat="1" applyFont="1" applyFill="1" applyBorder="1" applyAlignment="1">
      <alignment horizontal="right"/>
    </xf>
    <xf numFmtId="3" fontId="139" fillId="33" borderId="50" xfId="1368" applyNumberFormat="1" applyFont="1" applyFill="1" applyBorder="1" applyAlignment="1">
      <alignment horizontal="right"/>
    </xf>
    <xf numFmtId="182" fontId="140" fillId="33" borderId="56" xfId="3655" applyNumberFormat="1" applyFont="1" applyFill="1" applyBorder="1" applyAlignment="1">
      <alignment horizontal="right"/>
    </xf>
    <xf numFmtId="3" fontId="139" fillId="33" borderId="38" xfId="1368" applyNumberFormat="1" applyFont="1" applyFill="1" applyBorder="1" applyAlignment="1">
      <alignment horizontal="right"/>
    </xf>
    <xf numFmtId="182" fontId="140" fillId="33" borderId="51" xfId="3655" applyNumberFormat="1" applyFont="1" applyFill="1" applyBorder="1" applyAlignment="1">
      <alignment horizontal="right"/>
    </xf>
    <xf numFmtId="182" fontId="140" fillId="33" borderId="43" xfId="3655" applyNumberFormat="1" applyFont="1" applyFill="1" applyBorder="1" applyAlignment="1">
      <alignment horizontal="right"/>
    </xf>
    <xf numFmtId="182" fontId="140" fillId="33" borderId="45" xfId="3655" applyNumberFormat="1" applyFont="1" applyFill="1" applyBorder="1" applyAlignment="1">
      <alignment horizontal="right"/>
    </xf>
    <xf numFmtId="182" fontId="140" fillId="33" borderId="39" xfId="3655" applyNumberFormat="1" applyFont="1" applyFill="1" applyBorder="1" applyAlignment="1">
      <alignment horizontal="right"/>
    </xf>
    <xf numFmtId="3" fontId="139" fillId="33" borderId="46" xfId="1368" applyNumberFormat="1" applyFont="1" applyFill="1" applyBorder="1" applyAlignment="1">
      <alignment horizontal="right"/>
    </xf>
    <xf numFmtId="3" fontId="139" fillId="33" borderId="36" xfId="1368" applyNumberFormat="1" applyFont="1" applyFill="1" applyBorder="1" applyAlignment="1">
      <alignment horizontal="right"/>
    </xf>
    <xf numFmtId="3" fontId="139" fillId="33" borderId="8" xfId="1368" applyNumberFormat="1" applyFont="1" applyFill="1" applyBorder="1" applyAlignment="1">
      <alignment horizontal="right"/>
    </xf>
    <xf numFmtId="182" fontId="140" fillId="33" borderId="57" xfId="3655" applyNumberFormat="1" applyFont="1" applyFill="1" applyBorder="1" applyAlignment="1">
      <alignment horizontal="right"/>
    </xf>
    <xf numFmtId="3" fontId="139" fillId="33" borderId="40" xfId="1368" applyNumberFormat="1" applyFont="1" applyFill="1" applyBorder="1" applyAlignment="1">
      <alignment horizontal="right"/>
    </xf>
    <xf numFmtId="182" fontId="140" fillId="33" borderId="52" xfId="3655" applyNumberFormat="1" applyFont="1" applyFill="1" applyBorder="1" applyAlignment="1">
      <alignment horizontal="right"/>
    </xf>
    <xf numFmtId="182" fontId="140" fillId="33" borderId="0" xfId="3655" applyNumberFormat="1" applyFont="1" applyFill="1" applyAlignment="1">
      <alignment horizontal="right"/>
    </xf>
    <xf numFmtId="182" fontId="140" fillId="33" borderId="47" xfId="3655" applyNumberFormat="1" applyFont="1" applyFill="1" applyBorder="1" applyAlignment="1">
      <alignment horizontal="right"/>
    </xf>
    <xf numFmtId="182" fontId="140" fillId="33" borderId="10" xfId="3655" applyNumberFormat="1" applyFont="1" applyFill="1" applyBorder="1" applyAlignment="1">
      <alignment horizontal="right"/>
    </xf>
    <xf numFmtId="3" fontId="139" fillId="33" borderId="65" xfId="1368" applyNumberFormat="1" applyFont="1" applyFill="1" applyBorder="1" applyAlignment="1">
      <alignment horizontal="right"/>
    </xf>
    <xf numFmtId="3" fontId="140" fillId="33" borderId="90" xfId="3656" applyNumberFormat="1" applyFont="1" applyFill="1" applyBorder="1" applyAlignment="1">
      <alignment horizontal="right"/>
    </xf>
    <xf numFmtId="3" fontId="140" fillId="33" borderId="32" xfId="3656" applyNumberFormat="1" applyFont="1" applyFill="1" applyBorder="1" applyAlignment="1">
      <alignment horizontal="right"/>
    </xf>
    <xf numFmtId="182" fontId="140" fillId="33" borderId="83" xfId="3655" applyNumberFormat="1" applyFont="1" applyFill="1" applyBorder="1" applyAlignment="1">
      <alignment horizontal="right"/>
    </xf>
    <xf numFmtId="3" fontId="140" fillId="33" borderId="79" xfId="3656" applyNumberFormat="1" applyFont="1" applyFill="1" applyBorder="1" applyAlignment="1">
      <alignment horizontal="right"/>
    </xf>
    <xf numFmtId="182" fontId="140" fillId="33" borderId="78" xfId="3655" applyNumberFormat="1" applyFont="1" applyFill="1" applyBorder="1" applyAlignment="1">
      <alignment horizontal="right"/>
    </xf>
    <xf numFmtId="182" fontId="140" fillId="33" borderId="6" xfId="3655" applyNumberFormat="1" applyFont="1" applyFill="1" applyBorder="1" applyAlignment="1">
      <alignment horizontal="right"/>
    </xf>
    <xf numFmtId="182" fontId="140" fillId="33" borderId="59" xfId="3655" applyNumberFormat="1" applyFont="1" applyFill="1" applyBorder="1" applyAlignment="1">
      <alignment horizontal="right"/>
    </xf>
    <xf numFmtId="182" fontId="140" fillId="33" borderId="11" xfId="3655" applyNumberFormat="1" applyFont="1" applyFill="1" applyBorder="1" applyAlignment="1">
      <alignment horizontal="right"/>
    </xf>
    <xf numFmtId="3" fontId="140" fillId="0" borderId="56" xfId="3655" applyNumberFormat="1" applyFont="1" applyBorder="1" applyAlignment="1">
      <alignment horizontal="right"/>
    </xf>
    <xf numFmtId="3" fontId="140" fillId="0" borderId="45" xfId="3655" applyNumberFormat="1" applyFont="1" applyBorder="1" applyAlignment="1">
      <alignment horizontal="right"/>
    </xf>
    <xf numFmtId="3" fontId="140" fillId="0" borderId="43" xfId="3655" applyNumberFormat="1" applyFont="1" applyBorder="1" applyAlignment="1">
      <alignment horizontal="right"/>
    </xf>
    <xf numFmtId="3" fontId="140" fillId="0" borderId="52" xfId="3655" applyNumberFormat="1" applyFont="1" applyBorder="1" applyAlignment="1">
      <alignment horizontal="right"/>
    </xf>
    <xf numFmtId="3" fontId="140" fillId="34" borderId="47" xfId="3655" applyNumberFormat="1" applyFont="1" applyFill="1" applyBorder="1" applyAlignment="1">
      <alignment horizontal="right"/>
    </xf>
    <xf numFmtId="3" fontId="140" fillId="35" borderId="47" xfId="3655" applyNumberFormat="1" applyFont="1" applyFill="1" applyBorder="1" applyAlignment="1">
      <alignment horizontal="right"/>
    </xf>
    <xf numFmtId="3" fontId="140" fillId="35" borderId="58" xfId="3655" applyNumberFormat="1" applyFont="1" applyFill="1" applyBorder="1" applyAlignment="1">
      <alignment horizontal="right"/>
    </xf>
    <xf numFmtId="3" fontId="140" fillId="35" borderId="49" xfId="3655" applyNumberFormat="1" applyFont="1" applyFill="1" applyBorder="1" applyAlignment="1">
      <alignment horizontal="right"/>
    </xf>
    <xf numFmtId="3" fontId="140" fillId="35" borderId="33" xfId="3655" applyNumberFormat="1" applyFont="1" applyFill="1" applyBorder="1" applyAlignment="1">
      <alignment horizontal="right"/>
    </xf>
    <xf numFmtId="3" fontId="139" fillId="0" borderId="34" xfId="1368" applyNumberFormat="1" applyFont="1" applyFill="1" applyBorder="1" applyAlignment="1">
      <alignment horizontal="right"/>
    </xf>
    <xf numFmtId="3" fontId="139" fillId="35" borderId="36" xfId="1368" applyNumberFormat="1" applyFont="1" applyFill="1" applyBorder="1" applyAlignment="1">
      <alignment horizontal="right"/>
    </xf>
    <xf numFmtId="3" fontId="139" fillId="0" borderId="36" xfId="1368" applyNumberFormat="1" applyFont="1" applyFill="1" applyBorder="1" applyAlignment="1">
      <alignment horizontal="right"/>
    </xf>
    <xf numFmtId="3" fontId="140" fillId="0" borderId="47" xfId="3655" applyNumberFormat="1" applyFont="1" applyBorder="1" applyAlignment="1">
      <alignment horizontal="right"/>
    </xf>
    <xf numFmtId="3" fontId="140" fillId="34" borderId="57" xfId="3655" applyNumberFormat="1" applyFont="1" applyFill="1" applyBorder="1" applyAlignment="1">
      <alignment horizontal="right"/>
    </xf>
    <xf numFmtId="3" fontId="140" fillId="0" borderId="47" xfId="3659" applyNumberFormat="1" applyFont="1" applyBorder="1" applyAlignment="1">
      <alignment horizontal="right"/>
    </xf>
    <xf numFmtId="3" fontId="139" fillId="33" borderId="45" xfId="1368" applyNumberFormat="1" applyFont="1" applyFill="1" applyBorder="1" applyAlignment="1">
      <alignment horizontal="right"/>
    </xf>
    <xf numFmtId="3" fontId="139" fillId="33" borderId="47" xfId="1368" applyNumberFormat="1" applyFont="1" applyFill="1" applyBorder="1" applyAlignment="1">
      <alignment horizontal="right"/>
    </xf>
    <xf numFmtId="3" fontId="139" fillId="33" borderId="90" xfId="1368" applyNumberFormat="1" applyFont="1" applyFill="1" applyBorder="1" applyAlignment="1">
      <alignment horizontal="right"/>
    </xf>
    <xf numFmtId="3" fontId="140" fillId="33" borderId="59" xfId="3656" applyNumberFormat="1" applyFont="1" applyFill="1" applyBorder="1" applyAlignment="1">
      <alignment horizontal="right"/>
    </xf>
    <xf numFmtId="182" fontId="140" fillId="0" borderId="39" xfId="3655" applyNumberFormat="1" applyFont="1" applyBorder="1" applyAlignment="1">
      <alignment horizontal="right"/>
    </xf>
    <xf numFmtId="3" fontId="140" fillId="34" borderId="8" xfId="3659" applyNumberFormat="1" applyFont="1" applyFill="1" applyBorder="1" applyAlignment="1">
      <alignment horizontal="right"/>
    </xf>
    <xf numFmtId="3" fontId="140" fillId="34" borderId="40" xfId="3659" applyNumberFormat="1" applyFont="1" applyFill="1" applyBorder="1" applyAlignment="1">
      <alignment horizontal="right"/>
    </xf>
    <xf numFmtId="3" fontId="140" fillId="34" borderId="36" xfId="3659" applyNumberFormat="1" applyFont="1" applyFill="1" applyBorder="1" applyAlignment="1">
      <alignment horizontal="right"/>
    </xf>
    <xf numFmtId="183" fontId="4" fillId="0" borderId="0" xfId="3681" applyNumberFormat="1" applyFont="1"/>
    <xf numFmtId="0" fontId="4" fillId="0" borderId="0" xfId="0" applyFont="1" applyAlignment="1">
      <alignment wrapText="1"/>
    </xf>
    <xf numFmtId="3" fontId="139" fillId="0" borderId="34" xfId="1" applyNumberFormat="1" applyFont="1" applyBorder="1" applyAlignment="1">
      <alignment horizontal="right" wrapText="1"/>
    </xf>
    <xf numFmtId="3" fontId="128" fillId="0" borderId="50" xfId="0" applyNumberFormat="1" applyFont="1" applyBorder="1" applyAlignment="1">
      <alignment horizontal="right"/>
    </xf>
    <xf numFmtId="182" fontId="128" fillId="0" borderId="51" xfId="0" applyNumberFormat="1" applyFont="1" applyBorder="1" applyAlignment="1">
      <alignment horizontal="right"/>
    </xf>
    <xf numFmtId="3" fontId="128" fillId="0" borderId="43" xfId="0" applyNumberFormat="1" applyFont="1" applyBorder="1" applyAlignment="1">
      <alignment horizontal="right"/>
    </xf>
    <xf numFmtId="182" fontId="128" fillId="0" borderId="10" xfId="0" applyNumberFormat="1" applyFont="1" applyBorder="1" applyAlignment="1">
      <alignment horizontal="right"/>
    </xf>
    <xf numFmtId="3" fontId="139" fillId="35" borderId="36" xfId="1" applyNumberFormat="1" applyFont="1" applyFill="1" applyBorder="1" applyAlignment="1">
      <alignment horizontal="right" wrapText="1"/>
    </xf>
    <xf numFmtId="3" fontId="128" fillId="35" borderId="8" xfId="0" applyNumberFormat="1" applyFont="1" applyFill="1" applyBorder="1" applyAlignment="1">
      <alignment horizontal="right"/>
    </xf>
    <xf numFmtId="182" fontId="128" fillId="35" borderId="52" xfId="0" applyNumberFormat="1" applyFont="1" applyFill="1" applyBorder="1" applyAlignment="1">
      <alignment horizontal="right"/>
    </xf>
    <xf numFmtId="182" fontId="128" fillId="35" borderId="8" xfId="0" applyNumberFormat="1" applyFont="1" applyFill="1" applyBorder="1" applyAlignment="1">
      <alignment horizontal="right"/>
    </xf>
    <xf numFmtId="3" fontId="139" fillId="0" borderId="36" xfId="1" applyNumberFormat="1" applyFont="1" applyBorder="1" applyAlignment="1">
      <alignment horizontal="right" wrapText="1"/>
    </xf>
    <xf numFmtId="3" fontId="128" fillId="0" borderId="8" xfId="0" applyNumberFormat="1" applyFont="1" applyBorder="1" applyAlignment="1">
      <alignment horizontal="right"/>
    </xf>
    <xf numFmtId="182" fontId="128" fillId="0" borderId="52" xfId="0" applyNumberFormat="1" applyFont="1" applyBorder="1" applyAlignment="1">
      <alignment horizontal="right"/>
    </xf>
    <xf numFmtId="182" fontId="128" fillId="0" borderId="8" xfId="0" applyNumberFormat="1" applyFont="1" applyBorder="1" applyAlignment="1">
      <alignment horizontal="right"/>
    </xf>
    <xf numFmtId="3" fontId="139" fillId="35" borderId="37" xfId="1" applyNumberFormat="1" applyFont="1" applyFill="1" applyBorder="1" applyAlignment="1">
      <alignment horizontal="right" wrapText="1"/>
    </xf>
    <xf numFmtId="3" fontId="128" fillId="35" borderId="53" xfId="0" applyNumberFormat="1" applyFont="1" applyFill="1" applyBorder="1" applyAlignment="1">
      <alignment horizontal="right"/>
    </xf>
    <xf numFmtId="182" fontId="128" fillId="35" borderId="54" xfId="0" applyNumberFormat="1" applyFont="1" applyFill="1" applyBorder="1" applyAlignment="1">
      <alignment horizontal="right"/>
    </xf>
    <xf numFmtId="182" fontId="128" fillId="35" borderId="53" xfId="0" applyNumberFormat="1" applyFont="1" applyFill="1" applyBorder="1" applyAlignment="1">
      <alignment horizontal="right"/>
    </xf>
    <xf numFmtId="3" fontId="139" fillId="33" borderId="34" xfId="1" applyNumberFormat="1" applyFont="1" applyFill="1" applyBorder="1" applyAlignment="1">
      <alignment horizontal="right" wrapText="1"/>
    </xf>
    <xf numFmtId="3" fontId="128" fillId="33" borderId="50" xfId="0" applyNumberFormat="1" applyFont="1" applyFill="1" applyBorder="1" applyAlignment="1">
      <alignment horizontal="right"/>
    </xf>
    <xf numFmtId="182" fontId="128" fillId="33" borderId="51" xfId="0" applyNumberFormat="1" applyFont="1" applyFill="1" applyBorder="1" applyAlignment="1">
      <alignment horizontal="right"/>
    </xf>
    <xf numFmtId="182" fontId="128" fillId="33" borderId="8" xfId="0" applyNumberFormat="1" applyFont="1" applyFill="1" applyBorder="1" applyAlignment="1">
      <alignment horizontal="right"/>
    </xf>
    <xf numFmtId="3" fontId="139" fillId="33" borderId="36" xfId="1" applyNumberFormat="1" applyFont="1" applyFill="1" applyBorder="1" applyAlignment="1">
      <alignment horizontal="right" wrapText="1"/>
    </xf>
    <xf numFmtId="3" fontId="128" fillId="33" borderId="8" xfId="0" applyNumberFormat="1" applyFont="1" applyFill="1" applyBorder="1" applyAlignment="1">
      <alignment horizontal="right"/>
    </xf>
    <xf numFmtId="182" fontId="128" fillId="33" borderId="52" xfId="0" applyNumberFormat="1" applyFont="1" applyFill="1" applyBorder="1" applyAlignment="1">
      <alignment horizontal="right"/>
    </xf>
    <xf numFmtId="3" fontId="139" fillId="33" borderId="90" xfId="1" applyNumberFormat="1" applyFont="1" applyFill="1" applyBorder="1" applyAlignment="1">
      <alignment horizontal="right" wrapText="1"/>
    </xf>
    <xf numFmtId="3" fontId="128" fillId="33" borderId="32" xfId="0" applyNumberFormat="1" applyFont="1" applyFill="1" applyBorder="1" applyAlignment="1">
      <alignment horizontal="right"/>
    </xf>
    <xf numFmtId="182" fontId="128" fillId="33" borderId="78" xfId="0" applyNumberFormat="1" applyFont="1" applyFill="1" applyBorder="1" applyAlignment="1">
      <alignment horizontal="right"/>
    </xf>
    <xf numFmtId="182" fontId="128" fillId="33" borderId="32" xfId="0" applyNumberFormat="1" applyFont="1" applyFill="1" applyBorder="1" applyAlignment="1">
      <alignment horizontal="right"/>
    </xf>
    <xf numFmtId="0" fontId="131" fillId="65" borderId="49" xfId="198" applyFont="1" applyFill="1" applyBorder="1" applyAlignment="1">
      <alignment horizontal="center" vertical="center" wrapText="1"/>
    </xf>
    <xf numFmtId="0" fontId="131" fillId="65" borderId="48" xfId="3274" applyFont="1" applyFill="1" applyBorder="1" applyAlignment="1">
      <alignment horizontal="center" vertical="center" wrapText="1"/>
    </xf>
    <xf numFmtId="0" fontId="131" fillId="65" borderId="54" xfId="198" applyFont="1" applyFill="1" applyBorder="1" applyAlignment="1">
      <alignment horizontal="center" vertical="center" wrapText="1"/>
    </xf>
    <xf numFmtId="0" fontId="131" fillId="65" borderId="48" xfId="3275" applyFont="1" applyFill="1" applyBorder="1" applyAlignment="1">
      <alignment horizontal="center" vertical="center" wrapText="1"/>
    </xf>
    <xf numFmtId="0" fontId="131" fillId="65" borderId="42" xfId="198" applyFont="1" applyFill="1" applyBorder="1" applyAlignment="1">
      <alignment horizontal="center" vertical="center" wrapText="1"/>
    </xf>
    <xf numFmtId="10" fontId="4" fillId="0" borderId="0" xfId="0" applyNumberFormat="1" applyFont="1"/>
    <xf numFmtId="3" fontId="139" fillId="33" borderId="50" xfId="1" applyNumberFormat="1" applyFont="1" applyFill="1" applyBorder="1" applyAlignment="1">
      <alignment horizontal="right" vertical="center" wrapText="1"/>
    </xf>
    <xf numFmtId="3" fontId="139" fillId="33" borderId="8" xfId="1" applyNumberFormat="1" applyFont="1" applyFill="1" applyBorder="1" applyAlignment="1">
      <alignment horizontal="right" vertical="center" wrapText="1"/>
    </xf>
    <xf numFmtId="3" fontId="139" fillId="33" borderId="32" xfId="1" applyNumberFormat="1" applyFont="1" applyFill="1" applyBorder="1" applyAlignment="1">
      <alignment horizontal="right" vertical="center" wrapText="1"/>
    </xf>
    <xf numFmtId="0" fontId="4" fillId="65" borderId="76" xfId="198" applyFont="1" applyFill="1" applyBorder="1" applyAlignment="1">
      <alignment horizontal="center" vertical="center" wrapText="1"/>
    </xf>
    <xf numFmtId="0" fontId="126" fillId="35" borderId="32" xfId="0" applyFont="1" applyFill="1" applyBorder="1" applyAlignment="1">
      <alignment horizontal="left" vertical="center" wrapText="1" readingOrder="1"/>
    </xf>
    <xf numFmtId="49" fontId="126" fillId="33" borderId="80" xfId="0" applyNumberFormat="1" applyFont="1" applyFill="1" applyBorder="1" applyAlignment="1">
      <alignment horizontal="center" vertical="center" wrapText="1" readingOrder="1"/>
    </xf>
    <xf numFmtId="49" fontId="126" fillId="33" borderId="72" xfId="0" applyNumberFormat="1" applyFont="1" applyFill="1" applyBorder="1" applyAlignment="1">
      <alignment vertical="center" wrapText="1" readingOrder="1"/>
    </xf>
    <xf numFmtId="0" fontId="157" fillId="33" borderId="9" xfId="3679" applyFont="1" applyFill="1" applyBorder="1" applyAlignment="1">
      <alignment vertical="center" wrapText="1" readingOrder="1"/>
    </xf>
    <xf numFmtId="0" fontId="157" fillId="35" borderId="31" xfId="3679" applyFont="1" applyFill="1" applyBorder="1" applyAlignment="1">
      <alignment vertical="center" wrapText="1" readingOrder="1"/>
    </xf>
    <xf numFmtId="0" fontId="126" fillId="33" borderId="12" xfId="0" applyFont="1" applyFill="1" applyBorder="1" applyAlignment="1">
      <alignment horizontal="left" vertical="center" wrapText="1" readingOrder="1"/>
    </xf>
    <xf numFmtId="0" fontId="126" fillId="35" borderId="12" xfId="0" applyFont="1" applyFill="1" applyBorder="1" applyAlignment="1">
      <alignment horizontal="left" vertical="center" wrapText="1" readingOrder="1"/>
    </xf>
    <xf numFmtId="0" fontId="157" fillId="33" borderId="87" xfId="3679" applyFont="1" applyFill="1" applyBorder="1" applyAlignment="1">
      <alignment horizontal="left" vertical="center" wrapText="1" readingOrder="1"/>
    </xf>
    <xf numFmtId="0" fontId="157" fillId="33" borderId="11" xfId="3679" applyFont="1" applyFill="1" applyBorder="1" applyAlignment="1">
      <alignment horizontal="left" vertical="center" wrapText="1" readingOrder="1"/>
    </xf>
    <xf numFmtId="0" fontId="157" fillId="35" borderId="87" xfId="3679" applyFont="1" applyFill="1" applyBorder="1" applyAlignment="1">
      <alignment horizontal="left" vertical="center" wrapText="1" readingOrder="1"/>
    </xf>
    <xf numFmtId="0" fontId="157" fillId="35" borderId="11" xfId="3679" applyFont="1" applyFill="1" applyBorder="1" applyAlignment="1">
      <alignment horizontal="left" vertical="center" wrapText="1" readingOrder="1"/>
    </xf>
    <xf numFmtId="0" fontId="126" fillId="33" borderId="60" xfId="0" applyFont="1" applyFill="1" applyBorder="1" applyAlignment="1">
      <alignment horizontal="left" vertical="center" wrapText="1" readingOrder="1"/>
    </xf>
    <xf numFmtId="0" fontId="156" fillId="0" borderId="0" xfId="3679" applyFont="1" applyAlignment="1">
      <alignment vertical="center"/>
    </xf>
    <xf numFmtId="0" fontId="4" fillId="65" borderId="33" xfId="198" applyFont="1" applyFill="1" applyBorder="1" applyAlignment="1">
      <alignment horizontal="center" vertical="center" wrapText="1"/>
    </xf>
    <xf numFmtId="0" fontId="4" fillId="65" borderId="77" xfId="198" applyFont="1" applyFill="1" applyBorder="1" applyAlignment="1">
      <alignment horizontal="center" vertical="center" wrapText="1"/>
    </xf>
    <xf numFmtId="181" fontId="139" fillId="0" borderId="39" xfId="1368" applyNumberFormat="1" applyFont="1" applyFill="1" applyBorder="1" applyAlignment="1">
      <alignment horizontal="right"/>
    </xf>
    <xf numFmtId="181" fontId="139" fillId="35" borderId="10" xfId="1368" applyNumberFormat="1" applyFont="1" applyFill="1" applyBorder="1" applyAlignment="1">
      <alignment horizontal="right"/>
    </xf>
    <xf numFmtId="181" fontId="139" fillId="0" borderId="10" xfId="1368" applyNumberFormat="1" applyFont="1" applyFill="1" applyBorder="1" applyAlignment="1">
      <alignment horizontal="right"/>
    </xf>
    <xf numFmtId="181" fontId="139" fillId="33" borderId="39" xfId="1368" applyNumberFormat="1" applyFont="1" applyFill="1" applyBorder="1" applyAlignment="1">
      <alignment horizontal="right"/>
    </xf>
    <xf numFmtId="181" fontId="139" fillId="33" borderId="10" xfId="1368" applyNumberFormat="1" applyFont="1" applyFill="1" applyBorder="1" applyAlignment="1">
      <alignment horizontal="right"/>
    </xf>
    <xf numFmtId="181" fontId="139" fillId="33" borderId="11" xfId="1368" applyNumberFormat="1" applyFont="1" applyFill="1" applyBorder="1" applyAlignment="1">
      <alignment horizontal="right"/>
    </xf>
    <xf numFmtId="0" fontId="156" fillId="0" borderId="0" xfId="3679" applyFont="1" applyBorder="1" applyAlignment="1">
      <alignment vertical="center"/>
    </xf>
    <xf numFmtId="0" fontId="134" fillId="0" borderId="0" xfId="3679" applyFont="1" applyBorder="1" applyAlignment="1">
      <alignment vertical="center"/>
    </xf>
    <xf numFmtId="181" fontId="139" fillId="35" borderId="42" xfId="1368" applyNumberFormat="1" applyFont="1" applyFill="1" applyBorder="1" applyAlignment="1">
      <alignment horizontal="right"/>
    </xf>
    <xf numFmtId="0" fontId="135" fillId="65" borderId="70" xfId="0" applyFont="1" applyFill="1" applyBorder="1" applyAlignment="1">
      <alignment horizontal="center" vertical="center" wrapText="1" readingOrder="1"/>
    </xf>
    <xf numFmtId="0" fontId="135" fillId="65" borderId="86" xfId="0" applyFont="1" applyFill="1" applyBorder="1" applyAlignment="1">
      <alignment horizontal="center" vertical="center" wrapText="1" readingOrder="1"/>
    </xf>
    <xf numFmtId="0" fontId="155" fillId="34" borderId="0" xfId="1" applyFont="1" applyFill="1" applyAlignment="1">
      <alignment horizontal="left" vertical="center" wrapText="1"/>
    </xf>
    <xf numFmtId="0" fontId="9" fillId="34" borderId="0" xfId="1" applyFont="1" applyFill="1" applyAlignment="1">
      <alignment horizontal="left" vertical="center" wrapText="1"/>
    </xf>
    <xf numFmtId="0" fontId="3" fillId="67" borderId="0" xfId="3690" applyNumberFormat="1" applyFont="1" applyFill="1" applyAlignment="1">
      <alignment horizontal="left" vertical="center" wrapText="1"/>
    </xf>
    <xf numFmtId="0" fontId="9" fillId="67" borderId="0" xfId="3690" applyNumberFormat="1" applyFont="1" applyFill="1" applyAlignment="1">
      <alignment horizontal="left" vertical="center" wrapText="1"/>
    </xf>
    <xf numFmtId="0" fontId="132" fillId="65" borderId="14" xfId="0" applyFont="1" applyFill="1" applyBorder="1" applyAlignment="1">
      <alignment horizontal="center" vertical="center" readingOrder="1"/>
    </xf>
    <xf numFmtId="0" fontId="132" fillId="65" borderId="61" xfId="0" applyFont="1" applyFill="1" applyBorder="1" applyAlignment="1">
      <alignment horizontal="center" vertical="center" readingOrder="1"/>
    </xf>
    <xf numFmtId="0" fontId="135" fillId="65" borderId="89" xfId="0" applyFont="1" applyFill="1" applyBorder="1" applyAlignment="1">
      <alignment horizontal="center" vertical="center" wrapText="1" readingOrder="1"/>
    </xf>
    <xf numFmtId="0" fontId="135" fillId="65" borderId="12" xfId="0" applyFont="1" applyFill="1" applyBorder="1" applyAlignment="1">
      <alignment horizontal="center" vertical="center" wrapText="1" readingOrder="1"/>
    </xf>
    <xf numFmtId="0" fontId="135" fillId="65" borderId="88" xfId="0" applyFont="1" applyFill="1" applyBorder="1" applyAlignment="1">
      <alignment horizontal="center" vertical="center" wrapText="1"/>
    </xf>
    <xf numFmtId="0" fontId="135" fillId="65" borderId="89" xfId="0" applyFont="1" applyFill="1" applyBorder="1" applyAlignment="1">
      <alignment horizontal="center" vertical="center" wrapText="1"/>
    </xf>
    <xf numFmtId="0" fontId="135" fillId="65" borderId="85" xfId="0" applyFont="1" applyFill="1" applyBorder="1" applyAlignment="1">
      <alignment horizontal="center" vertical="center" wrapText="1"/>
    </xf>
    <xf numFmtId="0" fontId="135" fillId="65" borderId="12" xfId="0" applyFont="1" applyFill="1" applyBorder="1" applyAlignment="1">
      <alignment horizontal="center" vertical="center" wrapText="1"/>
    </xf>
    <xf numFmtId="0" fontId="132" fillId="65" borderId="68" xfId="0" applyFont="1" applyFill="1" applyBorder="1" applyAlignment="1">
      <alignment horizontal="center" vertical="center"/>
    </xf>
    <xf numFmtId="0" fontId="132" fillId="65" borderId="78" xfId="0" applyFont="1" applyFill="1" applyBorder="1" applyAlignment="1">
      <alignment horizontal="center" vertical="center"/>
    </xf>
    <xf numFmtId="0" fontId="132" fillId="65" borderId="87" xfId="0" applyFont="1" applyFill="1" applyBorder="1" applyAlignment="1">
      <alignment horizontal="center" vertical="center"/>
    </xf>
    <xf numFmtId="0" fontId="132" fillId="65" borderId="11" xfId="0" applyFont="1" applyFill="1" applyBorder="1" applyAlignment="1">
      <alignment horizontal="center" vertical="center"/>
    </xf>
    <xf numFmtId="0" fontId="156" fillId="0" borderId="0" xfId="3692" applyFont="1" applyAlignment="1">
      <alignment vertical="center"/>
    </xf>
    <xf numFmtId="0" fontId="1" fillId="0" borderId="0" xfId="3691" applyFont="1" applyAlignment="1">
      <alignment vertical="center"/>
    </xf>
    <xf numFmtId="0" fontId="7" fillId="0" borderId="0" xfId="3691" applyAlignment="1">
      <alignment vertical="center"/>
    </xf>
    <xf numFmtId="0" fontId="131" fillId="0" borderId="43" xfId="2" applyFont="1" applyBorder="1"/>
    <xf numFmtId="0" fontId="13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126" fillId="33" borderId="9" xfId="0" applyNumberFormat="1" applyFont="1" applyFill="1" applyBorder="1" applyAlignment="1">
      <alignment vertical="center" wrapText="1" readingOrder="1"/>
    </xf>
    <xf numFmtId="49" fontId="126" fillId="33" borderId="8" xfId="0" applyNumberFormat="1" applyFont="1" applyFill="1" applyBorder="1" applyAlignment="1">
      <alignment vertical="center" wrapText="1" readingOrder="1"/>
    </xf>
    <xf numFmtId="49" fontId="126" fillId="33" borderId="32" xfId="0" applyNumberFormat="1" applyFont="1" applyFill="1" applyBorder="1" applyAlignment="1">
      <alignment vertical="center" wrapText="1" readingOrder="1"/>
    </xf>
    <xf numFmtId="49" fontId="126" fillId="33" borderId="66" xfId="0" applyNumberFormat="1" applyFont="1" applyFill="1" applyBorder="1" applyAlignment="1">
      <alignment horizontal="center" vertical="center" wrapText="1" readingOrder="1"/>
    </xf>
    <xf numFmtId="49" fontId="126" fillId="33" borderId="46" xfId="0" applyNumberFormat="1" applyFont="1" applyFill="1" applyBorder="1" applyAlignment="1">
      <alignment horizontal="center" vertical="center" wrapText="1" readingOrder="1"/>
    </xf>
    <xf numFmtId="49" fontId="126" fillId="33" borderId="65" xfId="0" applyNumberFormat="1" applyFont="1" applyFill="1" applyBorder="1" applyAlignment="1">
      <alignment horizontal="center" vertical="center" wrapText="1" readingOrder="1"/>
    </xf>
    <xf numFmtId="49" fontId="126" fillId="33" borderId="9" xfId="0" applyNumberFormat="1" applyFont="1" applyFill="1" applyBorder="1" applyAlignment="1">
      <alignment horizontal="left" vertical="center" wrapText="1" readingOrder="1"/>
    </xf>
    <xf numFmtId="49" fontId="126" fillId="33" borderId="32" xfId="0" applyNumberFormat="1" applyFont="1" applyFill="1" applyBorder="1" applyAlignment="1">
      <alignment horizontal="left" vertical="center" wrapText="1" readingOrder="1"/>
    </xf>
    <xf numFmtId="0" fontId="125" fillId="36" borderId="63" xfId="0" applyFont="1" applyFill="1" applyBorder="1" applyAlignment="1">
      <alignment horizontal="left" vertical="center" readingOrder="1"/>
    </xf>
    <xf numFmtId="0" fontId="125" fillId="36" borderId="7" xfId="0" applyFont="1" applyFill="1" applyBorder="1" applyAlignment="1">
      <alignment horizontal="left" vertical="center" readingOrder="1"/>
    </xf>
    <xf numFmtId="0" fontId="125" fillId="36" borderId="64" xfId="0" applyFont="1" applyFill="1" applyBorder="1" applyAlignment="1">
      <alignment horizontal="left" vertical="center" readingOrder="1"/>
    </xf>
    <xf numFmtId="49" fontId="126" fillId="33" borderId="62" xfId="0" applyNumberFormat="1" applyFont="1" applyFill="1" applyBorder="1" applyAlignment="1">
      <alignment horizontal="center" vertical="center" readingOrder="1"/>
    </xf>
    <xf numFmtId="49" fontId="126" fillId="33" borderId="6" xfId="0" applyNumberFormat="1" applyFont="1" applyFill="1" applyBorder="1" applyAlignment="1">
      <alignment horizontal="center" vertical="center" readingOrder="1"/>
    </xf>
    <xf numFmtId="49" fontId="126" fillId="35" borderId="62" xfId="0" applyNumberFormat="1" applyFont="1" applyFill="1" applyBorder="1" applyAlignment="1">
      <alignment horizontal="center" vertical="center" readingOrder="1"/>
    </xf>
    <xf numFmtId="49" fontId="126" fillId="35" borderId="0" xfId="0" applyNumberFormat="1" applyFont="1" applyFill="1" applyAlignment="1">
      <alignment horizontal="center" vertical="center" readingOrder="1"/>
    </xf>
    <xf numFmtId="49" fontId="126" fillId="35" borderId="9" xfId="0" applyNumberFormat="1" applyFont="1" applyFill="1" applyBorder="1" applyAlignment="1">
      <alignment horizontal="left" vertical="center" wrapText="1" readingOrder="1"/>
    </xf>
    <xf numFmtId="49" fontId="126" fillId="35" borderId="32" xfId="0" applyNumberFormat="1" applyFont="1" applyFill="1" applyBorder="1" applyAlignment="1">
      <alignment horizontal="left" vertical="center" wrapText="1" readingOrder="1"/>
    </xf>
    <xf numFmtId="0" fontId="141" fillId="0" borderId="0" xfId="0" applyFont="1" applyAlignment="1">
      <alignment vertical="center" wrapText="1"/>
    </xf>
    <xf numFmtId="0" fontId="150" fillId="0" borderId="62" xfId="2259" applyFont="1" applyBorder="1" applyAlignment="1">
      <alignment horizontal="left" vertical="center"/>
    </xf>
    <xf numFmtId="0" fontId="141" fillId="0" borderId="0" xfId="0" applyFont="1" applyAlignment="1">
      <alignment horizontal="left" vertical="center" wrapText="1"/>
    </xf>
    <xf numFmtId="0" fontId="121" fillId="36" borderId="0" xfId="0" applyFont="1" applyFill="1" applyAlignment="1">
      <alignment horizontal="center" vertical="center"/>
    </xf>
    <xf numFmtId="0" fontId="137" fillId="0" borderId="0" xfId="198" applyFont="1" applyAlignment="1">
      <alignment horizontal="left" vertical="center"/>
    </xf>
    <xf numFmtId="0" fontId="136" fillId="66" borderId="68" xfId="198" applyFont="1" applyFill="1" applyBorder="1" applyAlignment="1">
      <alignment horizontal="center" vertical="center"/>
    </xf>
    <xf numFmtId="0" fontId="136" fillId="66" borderId="52" xfId="198" applyFont="1" applyFill="1" applyBorder="1" applyAlignment="1">
      <alignment horizontal="center" vertical="center"/>
    </xf>
    <xf numFmtId="0" fontId="136" fillId="66" borderId="54" xfId="198" applyFont="1" applyFill="1" applyBorder="1" applyAlignment="1">
      <alignment horizontal="center" vertical="center"/>
    </xf>
    <xf numFmtId="0" fontId="136" fillId="66" borderId="75" xfId="198" applyFont="1" applyFill="1" applyBorder="1" applyAlignment="1">
      <alignment horizontal="center" vertical="center" wrapText="1"/>
    </xf>
    <xf numFmtId="0" fontId="136" fillId="66" borderId="85" xfId="198" applyFont="1" applyFill="1" applyBorder="1" applyAlignment="1">
      <alignment horizontal="center" vertical="center" wrapText="1"/>
    </xf>
    <xf numFmtId="0" fontId="136" fillId="66" borderId="69" xfId="198" applyFont="1" applyFill="1" applyBorder="1" applyAlignment="1">
      <alignment horizontal="center" vertical="center" wrapText="1"/>
    </xf>
    <xf numFmtId="0" fontId="136" fillId="66" borderId="36" xfId="198" applyFont="1" applyFill="1" applyBorder="1" applyAlignment="1">
      <alignment horizontal="center" vertical="center" wrapText="1"/>
    </xf>
    <xf numFmtId="0" fontId="136" fillId="66" borderId="90" xfId="198" applyFont="1" applyFill="1" applyBorder="1" applyAlignment="1">
      <alignment horizontal="center" vertical="center" wrapText="1"/>
    </xf>
    <xf numFmtId="0" fontId="136" fillId="66" borderId="37" xfId="198" applyFont="1" applyFill="1" applyBorder="1" applyAlignment="1">
      <alignment horizontal="center" vertical="center" wrapText="1"/>
    </xf>
    <xf numFmtId="0" fontId="136" fillId="66" borderId="35" xfId="198" applyFont="1" applyFill="1" applyBorder="1" applyAlignment="1">
      <alignment horizontal="center" vertical="center" wrapText="1"/>
    </xf>
    <xf numFmtId="0" fontId="136" fillId="66" borderId="91" xfId="198" applyFont="1" applyFill="1" applyBorder="1" applyAlignment="1">
      <alignment horizontal="center" vertical="center" wrapText="1"/>
    </xf>
    <xf numFmtId="0" fontId="136" fillId="66" borderId="75" xfId="198" applyFont="1" applyFill="1" applyBorder="1" applyAlignment="1">
      <alignment horizontal="center" vertical="center"/>
    </xf>
    <xf numFmtId="0" fontId="136" fillId="66" borderId="85" xfId="198" applyFont="1" applyFill="1" applyBorder="1" applyAlignment="1">
      <alignment horizontal="center" vertical="center"/>
    </xf>
    <xf numFmtId="0" fontId="136" fillId="66" borderId="37" xfId="198" applyFont="1" applyFill="1" applyBorder="1" applyAlignment="1">
      <alignment horizontal="center" vertical="center"/>
    </xf>
    <xf numFmtId="0" fontId="136" fillId="66" borderId="91" xfId="198" applyFont="1" applyFill="1" applyBorder="1" applyAlignment="1">
      <alignment horizontal="center" vertical="center"/>
    </xf>
    <xf numFmtId="0" fontId="136" fillId="66" borderId="75" xfId="198" applyFont="1" applyFill="1" applyBorder="1" applyAlignment="1">
      <alignment horizontal="center"/>
    </xf>
    <xf numFmtId="0" fontId="136" fillId="66" borderId="85" xfId="198" applyFont="1" applyFill="1" applyBorder="1" applyAlignment="1">
      <alignment horizontal="center"/>
    </xf>
    <xf numFmtId="0" fontId="141" fillId="0" borderId="0" xfId="0" applyFont="1" applyAlignment="1">
      <alignment horizontal="left" vertical="top" wrapText="1"/>
    </xf>
    <xf numFmtId="0" fontId="121" fillId="65" borderId="0" xfId="0" applyFont="1" applyFill="1" applyAlignment="1">
      <alignment horizontal="center"/>
    </xf>
    <xf numFmtId="0" fontId="137" fillId="0" borderId="0" xfId="198" applyFont="1" applyAlignment="1">
      <alignment horizontal="left"/>
    </xf>
    <xf numFmtId="0" fontId="143" fillId="0" borderId="0" xfId="2259" applyFont="1" applyAlignment="1">
      <alignment horizontal="left" vertical="center" wrapText="1"/>
    </xf>
    <xf numFmtId="0" fontId="136" fillId="66" borderId="76" xfId="3671" applyFont="1" applyFill="1" applyBorder="1" applyAlignment="1">
      <alignment horizontal="center" vertical="center"/>
    </xf>
    <xf numFmtId="0" fontId="136" fillId="66" borderId="81" xfId="3671" applyFont="1" applyFill="1" applyBorder="1" applyAlignment="1">
      <alignment horizontal="center" vertical="center"/>
    </xf>
    <xf numFmtId="0" fontId="136" fillId="66" borderId="75" xfId="3671" applyFont="1" applyFill="1" applyBorder="1" applyAlignment="1">
      <alignment horizontal="center" vertical="center" wrapText="1"/>
    </xf>
    <xf numFmtId="0" fontId="136" fillId="66" borderId="63" xfId="3671" applyFont="1" applyFill="1" applyBorder="1" applyAlignment="1">
      <alignment horizontal="center" vertical="center" wrapText="1"/>
    </xf>
    <xf numFmtId="0" fontId="136" fillId="66" borderId="7" xfId="3671" applyFont="1" applyFill="1" applyBorder="1" applyAlignment="1">
      <alignment horizontal="center" vertical="center" wrapText="1"/>
    </xf>
    <xf numFmtId="0" fontId="136" fillId="66" borderId="64" xfId="3671" applyFont="1" applyFill="1" applyBorder="1" applyAlignment="1">
      <alignment horizontal="center" vertical="center" wrapText="1"/>
    </xf>
    <xf numFmtId="0" fontId="136" fillId="66" borderId="63" xfId="3671" applyFont="1" applyFill="1" applyBorder="1" applyAlignment="1">
      <alignment horizontal="center" vertical="center"/>
    </xf>
    <xf numFmtId="0" fontId="136" fillId="66" borderId="7" xfId="3671" applyFont="1" applyFill="1" applyBorder="1" applyAlignment="1">
      <alignment horizontal="center" vertical="center"/>
    </xf>
    <xf numFmtId="0" fontId="136" fillId="66" borderId="31" xfId="3671" applyFont="1" applyFill="1" applyBorder="1" applyAlignment="1">
      <alignment horizontal="center" vertical="center"/>
    </xf>
    <xf numFmtId="0" fontId="136" fillId="66" borderId="77" xfId="3671" applyFont="1" applyFill="1" applyBorder="1" applyAlignment="1">
      <alignment horizontal="center" vertical="center" wrapText="1"/>
    </xf>
    <xf numFmtId="0" fontId="136" fillId="66" borderId="91" xfId="3671" applyFont="1" applyFill="1" applyBorder="1" applyAlignment="1">
      <alignment horizontal="center" vertical="center" wrapText="1"/>
    </xf>
    <xf numFmtId="0" fontId="136" fillId="66" borderId="69" xfId="3671" applyFont="1" applyFill="1" applyBorder="1" applyAlignment="1">
      <alignment horizontal="center" vertical="center" wrapText="1"/>
    </xf>
    <xf numFmtId="0" fontId="136" fillId="66" borderId="92" xfId="3671" applyFont="1" applyFill="1" applyBorder="1" applyAlignment="1">
      <alignment horizontal="center" vertical="center" wrapText="1"/>
    </xf>
    <xf numFmtId="0" fontId="137" fillId="0" borderId="0" xfId="3671" applyFont="1" applyAlignment="1">
      <alignment horizontal="left" vertical="center"/>
    </xf>
    <xf numFmtId="0" fontId="136" fillId="66" borderId="85" xfId="3671" applyFont="1" applyFill="1" applyBorder="1" applyAlignment="1">
      <alignment horizontal="center" vertical="center" wrapText="1"/>
    </xf>
    <xf numFmtId="0" fontId="137" fillId="0" borderId="0" xfId="3671" applyFont="1" applyAlignment="1">
      <alignment horizontal="left"/>
    </xf>
    <xf numFmtId="0" fontId="129" fillId="66" borderId="68" xfId="2912" applyFont="1" applyFill="1" applyBorder="1" applyAlignment="1">
      <alignment horizontal="center" vertical="center" wrapText="1"/>
    </xf>
    <xf numFmtId="0" fontId="129" fillId="66" borderId="52" xfId="2912" applyFont="1" applyFill="1" applyBorder="1" applyAlignment="1">
      <alignment horizontal="center" vertical="center" wrapText="1"/>
    </xf>
    <xf numFmtId="0" fontId="129" fillId="66" borderId="54" xfId="2912" applyFont="1" applyFill="1" applyBorder="1" applyAlignment="1">
      <alignment horizontal="center" vertical="center" wrapText="1"/>
    </xf>
    <xf numFmtId="0" fontId="129" fillId="66" borderId="69" xfId="2912" applyFont="1" applyFill="1" applyBorder="1" applyAlignment="1">
      <alignment horizontal="center" vertical="center" wrapText="1"/>
    </xf>
    <xf numFmtId="0" fontId="129" fillId="66" borderId="90" xfId="0" applyFont="1" applyFill="1" applyBorder="1" applyAlignment="1">
      <alignment horizontal="center" vertical="center" wrapText="1"/>
    </xf>
    <xf numFmtId="0" fontId="129" fillId="66" borderId="75" xfId="2917" applyFont="1" applyFill="1" applyBorder="1" applyAlignment="1">
      <alignment horizontal="center" wrapText="1"/>
    </xf>
    <xf numFmtId="0" fontId="129" fillId="66" borderId="85" xfId="2917" applyFont="1" applyFill="1" applyBorder="1" applyAlignment="1">
      <alignment horizontal="center" wrapText="1"/>
    </xf>
    <xf numFmtId="0" fontId="129" fillId="66" borderId="90" xfId="3662" applyFont="1" applyFill="1" applyBorder="1" applyAlignment="1">
      <alignment horizontal="center" vertical="center" wrapText="1"/>
    </xf>
    <xf numFmtId="0" fontId="129" fillId="66" borderId="90" xfId="3661" applyFont="1" applyFill="1" applyBorder="1" applyAlignment="1">
      <alignment horizontal="center" vertical="center" wrapText="1"/>
    </xf>
    <xf numFmtId="0" fontId="129" fillId="66" borderId="75" xfId="3661" applyFont="1" applyFill="1" applyBorder="1" applyAlignment="1">
      <alignment horizontal="center" vertical="center" wrapText="1"/>
    </xf>
    <xf numFmtId="0" fontId="129" fillId="66" borderId="85" xfId="3661" applyFont="1" applyFill="1" applyBorder="1" applyAlignment="1">
      <alignment horizontal="center" vertical="center" wrapText="1"/>
    </xf>
    <xf numFmtId="0" fontId="145" fillId="0" borderId="0" xfId="2899" applyFont="1" applyAlignment="1">
      <alignment vertical="center"/>
    </xf>
    <xf numFmtId="0" fontId="146" fillId="0" borderId="0" xfId="3000" applyFont="1" applyAlignment="1">
      <alignment horizontal="left" vertical="center" wrapText="1"/>
    </xf>
    <xf numFmtId="0" fontId="146" fillId="0" borderId="0" xfId="2998" applyFont="1" applyAlignment="1">
      <alignment horizontal="left" vertical="center" wrapText="1"/>
    </xf>
    <xf numFmtId="0" fontId="129" fillId="66" borderId="90" xfId="2912" applyFont="1" applyFill="1" applyBorder="1" applyAlignment="1">
      <alignment horizontal="center" vertical="center" wrapText="1"/>
    </xf>
    <xf numFmtId="0" fontId="129" fillId="66" borderId="63" xfId="2917" applyFont="1" applyFill="1" applyBorder="1" applyAlignment="1">
      <alignment horizontal="center" wrapText="1"/>
    </xf>
    <xf numFmtId="0" fontId="129" fillId="66" borderId="7" xfId="2917" applyFont="1" applyFill="1" applyBorder="1" applyAlignment="1">
      <alignment horizontal="center" wrapText="1"/>
    </xf>
    <xf numFmtId="0" fontId="129" fillId="66" borderId="31" xfId="2917" applyFont="1" applyFill="1" applyBorder="1" applyAlignment="1">
      <alignment horizontal="center" wrapText="1"/>
    </xf>
    <xf numFmtId="0" fontId="129" fillId="66" borderId="63" xfId="3662" applyFont="1" applyFill="1" applyBorder="1" applyAlignment="1">
      <alignment horizontal="center" vertical="center" wrapText="1"/>
    </xf>
    <xf numFmtId="0" fontId="129" fillId="66" borderId="64" xfId="3662" applyFont="1" applyFill="1" applyBorder="1" applyAlignment="1">
      <alignment horizontal="center" vertical="center" wrapText="1"/>
    </xf>
    <xf numFmtId="0" fontId="129" fillId="66" borderId="63" xfId="3661" applyFont="1" applyFill="1" applyBorder="1" applyAlignment="1">
      <alignment horizontal="center" vertical="center" wrapText="1"/>
    </xf>
    <xf numFmtId="0" fontId="129" fillId="66" borderId="64" xfId="3661" applyFont="1" applyFill="1" applyBorder="1" applyAlignment="1">
      <alignment horizontal="center" vertical="center" wrapText="1"/>
    </xf>
    <xf numFmtId="0" fontId="129" fillId="66" borderId="31" xfId="3661" applyFont="1" applyFill="1" applyBorder="1" applyAlignment="1">
      <alignment horizontal="center" vertical="center" wrapText="1"/>
    </xf>
    <xf numFmtId="0" fontId="141" fillId="0" borderId="0" xfId="3652" applyFont="1" applyAlignment="1">
      <alignment vertical="top"/>
    </xf>
    <xf numFmtId="0" fontId="129" fillId="66" borderId="63" xfId="3660" applyFont="1" applyFill="1" applyBorder="1" applyAlignment="1">
      <alignment horizontal="center" vertical="center" wrapText="1"/>
    </xf>
    <xf numFmtId="0" fontId="129" fillId="66" borderId="7" xfId="3660" applyFont="1" applyFill="1" applyBorder="1" applyAlignment="1">
      <alignment horizontal="center" vertical="center" wrapText="1"/>
    </xf>
    <xf numFmtId="0" fontId="129" fillId="66" borderId="31" xfId="3660" applyFont="1" applyFill="1" applyBorder="1" applyAlignment="1">
      <alignment horizontal="center" vertical="center" wrapText="1"/>
    </xf>
    <xf numFmtId="0" fontId="121" fillId="65" borderId="0" xfId="3652" applyFont="1" applyFill="1" applyAlignment="1">
      <alignment horizontal="center" vertical="center"/>
    </xf>
    <xf numFmtId="0" fontId="136" fillId="65" borderId="0" xfId="3652" applyFont="1" applyFill="1" applyAlignment="1">
      <alignment horizontal="center" vertical="center"/>
    </xf>
    <xf numFmtId="0" fontId="129" fillId="66" borderId="76" xfId="3660" applyFont="1" applyFill="1" applyBorder="1" applyAlignment="1">
      <alignment horizontal="center" vertical="center"/>
    </xf>
    <xf numFmtId="0" fontId="129" fillId="66" borderId="81" xfId="3660" applyFont="1" applyFill="1" applyBorder="1" applyAlignment="1">
      <alignment horizontal="center" vertical="center"/>
    </xf>
    <xf numFmtId="0" fontId="129" fillId="66" borderId="75" xfId="3660" applyFont="1" applyFill="1" applyBorder="1" applyAlignment="1">
      <alignment horizontal="center" vertical="center" wrapText="1"/>
    </xf>
    <xf numFmtId="0" fontId="129" fillId="66" borderId="85" xfId="3660" applyFont="1" applyFill="1" applyBorder="1" applyAlignment="1">
      <alignment horizontal="center" vertical="center" wrapText="1"/>
    </xf>
    <xf numFmtId="0" fontId="129" fillId="66" borderId="69" xfId="3652" applyFont="1" applyFill="1" applyBorder="1" applyAlignment="1">
      <alignment horizontal="center" vertical="center" wrapText="1"/>
    </xf>
    <xf numFmtId="0" fontId="129" fillId="66" borderId="36" xfId="3652" applyFont="1" applyFill="1" applyBorder="1" applyAlignment="1">
      <alignment horizontal="center" vertical="center" wrapText="1"/>
    </xf>
    <xf numFmtId="0" fontId="129" fillId="66" borderId="90" xfId="3652" applyFont="1" applyFill="1" applyBorder="1" applyAlignment="1">
      <alignment horizontal="center" vertical="center" wrapText="1"/>
    </xf>
    <xf numFmtId="0" fontId="129" fillId="66" borderId="90" xfId="3660" applyFont="1" applyFill="1" applyBorder="1" applyAlignment="1">
      <alignment horizontal="center" vertical="center" wrapText="1"/>
    </xf>
    <xf numFmtId="0" fontId="129" fillId="66" borderId="36" xfId="3660" applyFont="1" applyFill="1" applyBorder="1" applyAlignment="1">
      <alignment horizontal="center" vertical="center" wrapText="1"/>
    </xf>
    <xf numFmtId="0" fontId="129" fillId="66" borderId="64" xfId="3660" applyFont="1" applyFill="1" applyBorder="1" applyAlignment="1">
      <alignment horizontal="center" vertical="center" wrapText="1"/>
    </xf>
    <xf numFmtId="0" fontId="129" fillId="66" borderId="65" xfId="3660" applyFont="1" applyFill="1" applyBorder="1" applyAlignment="1">
      <alignment horizontal="center" vertical="center" wrapText="1"/>
    </xf>
    <xf numFmtId="0" fontId="129" fillId="66" borderId="6" xfId="3660" applyFont="1" applyFill="1" applyBorder="1" applyAlignment="1">
      <alignment horizontal="center" vertical="center" wrapText="1"/>
    </xf>
    <xf numFmtId="0" fontId="129" fillId="66" borderId="59" xfId="3660" applyFont="1" applyFill="1" applyBorder="1" applyAlignment="1">
      <alignment horizontal="center" vertical="center" wrapText="1"/>
    </xf>
    <xf numFmtId="0" fontId="121" fillId="36" borderId="0" xfId="3652" applyFont="1" applyFill="1" applyAlignment="1">
      <alignment horizontal="center" vertical="center"/>
    </xf>
    <xf numFmtId="0" fontId="136" fillId="36" borderId="0" xfId="3652" applyFont="1" applyFill="1" applyAlignment="1">
      <alignment horizontal="center" vertical="center"/>
    </xf>
    <xf numFmtId="0" fontId="145" fillId="0" borderId="0" xfId="3663" applyFont="1" applyAlignment="1">
      <alignment vertical="center"/>
    </xf>
    <xf numFmtId="0" fontId="141" fillId="0" borderId="0" xfId="3652" applyFont="1" applyAlignment="1">
      <alignment vertical="top" wrapText="1"/>
    </xf>
    <xf numFmtId="0" fontId="129" fillId="0" borderId="0" xfId="0" applyFont="1" applyAlignment="1">
      <alignment horizontal="left" vertical="center" wrapText="1"/>
    </xf>
    <xf numFmtId="0" fontId="129" fillId="66" borderId="68" xfId="3282" applyFont="1" applyFill="1" applyBorder="1" applyAlignment="1">
      <alignment horizontal="center" vertical="center" wrapText="1"/>
    </xf>
    <xf numFmtId="0" fontId="129" fillId="66" borderId="52" xfId="3282" applyFont="1" applyFill="1" applyBorder="1" applyAlignment="1">
      <alignment horizontal="center" vertical="center" wrapText="1"/>
    </xf>
    <xf numFmtId="0" fontId="129" fillId="66" borderId="54" xfId="3282" applyFont="1" applyFill="1" applyBorder="1" applyAlignment="1">
      <alignment horizontal="center" vertical="center" wrapText="1"/>
    </xf>
    <xf numFmtId="0" fontId="129" fillId="66" borderId="69" xfId="198" applyFont="1" applyFill="1" applyBorder="1" applyAlignment="1">
      <alignment horizontal="center" vertical="center" wrapText="1"/>
    </xf>
    <xf numFmtId="0" fontId="129" fillId="66" borderId="90" xfId="198" applyFont="1" applyFill="1" applyBorder="1" applyAlignment="1">
      <alignment horizontal="center" vertical="center" wrapText="1"/>
    </xf>
    <xf numFmtId="0" fontId="129" fillId="66" borderId="63" xfId="198" applyFont="1" applyFill="1" applyBorder="1" applyAlignment="1">
      <alignment horizontal="center" vertical="center" wrapText="1"/>
    </xf>
    <xf numFmtId="0" fontId="129" fillId="66" borderId="7" xfId="198" applyFont="1" applyFill="1" applyBorder="1" applyAlignment="1">
      <alignment horizontal="center" vertical="center" wrapText="1"/>
    </xf>
    <xf numFmtId="0" fontId="129" fillId="66" borderId="31" xfId="198" applyFont="1" applyFill="1" applyBorder="1" applyAlignment="1">
      <alignment horizontal="center" vertical="center" wrapText="1"/>
    </xf>
    <xf numFmtId="0" fontId="129" fillId="66" borderId="65" xfId="3270" applyFont="1" applyFill="1" applyBorder="1" applyAlignment="1">
      <alignment horizontal="center" vertical="center" wrapText="1"/>
    </xf>
    <xf numFmtId="0" fontId="129" fillId="66" borderId="59" xfId="3270" applyFont="1" applyFill="1" applyBorder="1" applyAlignment="1">
      <alignment horizontal="center" vertical="center" wrapText="1"/>
    </xf>
    <xf numFmtId="0" fontId="129" fillId="66" borderId="63" xfId="3269" applyFont="1" applyFill="1" applyBorder="1" applyAlignment="1">
      <alignment horizontal="center" vertical="center" wrapText="1"/>
    </xf>
    <xf numFmtId="0" fontId="129" fillId="66" borderId="31" xfId="3269" applyFont="1" applyFill="1" applyBorder="1" applyAlignment="1">
      <alignment horizontal="center" vertical="center" wrapText="1"/>
    </xf>
    <xf numFmtId="0" fontId="131" fillId="65" borderId="80" xfId="0" applyFont="1" applyFill="1" applyBorder="1" applyAlignment="1">
      <alignment horizontal="center" vertical="center"/>
    </xf>
    <xf numFmtId="0" fontId="131" fillId="65" borderId="72" xfId="0" applyFont="1" applyFill="1" applyBorder="1" applyAlignment="1">
      <alignment horizontal="center" vertical="center"/>
    </xf>
    <xf numFmtId="0" fontId="141" fillId="0" borderId="55" xfId="0" applyFont="1" applyBorder="1" applyAlignment="1">
      <alignment horizontal="left" vertical="top" wrapText="1"/>
    </xf>
    <xf numFmtId="0" fontId="131" fillId="65" borderId="48" xfId="0" applyFont="1" applyFill="1" applyBorder="1" applyAlignment="1">
      <alignment horizontal="center" vertical="center"/>
    </xf>
    <xf numFmtId="0" fontId="131" fillId="65" borderId="53" xfId="0" applyFont="1" applyFill="1" applyBorder="1" applyAlignment="1">
      <alignment horizontal="center" vertical="center"/>
    </xf>
    <xf numFmtId="0" fontId="141" fillId="0" borderId="84" xfId="0" applyFont="1" applyBorder="1" applyAlignment="1">
      <alignment horizontal="left" vertical="center" wrapText="1"/>
    </xf>
    <xf numFmtId="0" fontId="141" fillId="0" borderId="84" xfId="0" applyFont="1" applyBorder="1" applyAlignment="1">
      <alignment horizontal="left" vertical="top" wrapText="1"/>
    </xf>
    <xf numFmtId="0" fontId="129" fillId="0" borderId="0" xfId="0" applyFont="1" applyAlignment="1">
      <alignment horizontal="left" wrapText="1"/>
    </xf>
    <xf numFmtId="0" fontId="129" fillId="66" borderId="62" xfId="3269" applyFont="1" applyFill="1" applyBorder="1" applyAlignment="1">
      <alignment horizontal="center" vertical="center" wrapText="1"/>
    </xf>
    <xf numFmtId="0" fontId="129" fillId="66" borderId="6" xfId="3269" applyFont="1" applyFill="1" applyBorder="1" applyAlignment="1">
      <alignment horizontal="center" vertical="center" wrapText="1"/>
    </xf>
    <xf numFmtId="0" fontId="129" fillId="66" borderId="65" xfId="3269" applyFont="1" applyFill="1" applyBorder="1" applyAlignment="1">
      <alignment horizontal="center" vertical="center" wrapText="1"/>
    </xf>
    <xf numFmtId="0" fontId="129" fillId="66" borderId="59" xfId="3269" applyFont="1" applyFill="1" applyBorder="1" applyAlignment="1">
      <alignment horizontal="center" vertical="center" wrapText="1"/>
    </xf>
    <xf numFmtId="0" fontId="129" fillId="66" borderId="65" xfId="3271" applyFont="1" applyFill="1" applyBorder="1" applyAlignment="1">
      <alignment horizontal="center" vertical="center" wrapText="1"/>
    </xf>
    <xf numFmtId="0" fontId="129" fillId="66" borderId="59" xfId="3271" applyFont="1" applyFill="1" applyBorder="1" applyAlignment="1">
      <alignment horizontal="center" vertical="center" wrapText="1"/>
    </xf>
    <xf numFmtId="0" fontId="129" fillId="66" borderId="32" xfId="3271" applyFont="1" applyFill="1" applyBorder="1" applyAlignment="1">
      <alignment horizontal="center" vertical="center" wrapText="1"/>
    </xf>
    <xf numFmtId="0" fontId="131" fillId="65" borderId="33" xfId="198" applyFont="1" applyFill="1" applyBorder="1" applyAlignment="1">
      <alignment horizontal="center" vertical="center" wrapText="1"/>
    </xf>
    <xf numFmtId="0" fontId="131" fillId="65" borderId="53" xfId="198" applyFont="1" applyFill="1" applyBorder="1" applyAlignment="1">
      <alignment horizontal="center" vertical="center" wrapText="1"/>
    </xf>
    <xf numFmtId="0" fontId="129" fillId="66" borderId="66" xfId="3269" applyFont="1" applyFill="1" applyBorder="1" applyAlignment="1">
      <alignment horizontal="center" vertical="center" wrapText="1"/>
    </xf>
    <xf numFmtId="0" fontId="129" fillId="66" borderId="63" xfId="3271" applyFont="1" applyFill="1" applyBorder="1" applyAlignment="1">
      <alignment horizontal="center" vertical="center" wrapText="1"/>
    </xf>
    <xf numFmtId="0" fontId="129" fillId="66" borderId="31" xfId="3271" applyFont="1" applyFill="1" applyBorder="1" applyAlignment="1">
      <alignment horizontal="center" vertical="center" wrapText="1"/>
    </xf>
    <xf numFmtId="0" fontId="131" fillId="65" borderId="48" xfId="198" applyFont="1" applyFill="1" applyBorder="1" applyAlignment="1">
      <alignment horizontal="center" vertical="center" wrapText="1"/>
    </xf>
    <xf numFmtId="0" fontId="120" fillId="0" borderId="55" xfId="0" applyFont="1" applyBorder="1" applyAlignment="1">
      <alignment horizontal="left" vertical="top" wrapText="1"/>
    </xf>
    <xf numFmtId="0" fontId="136" fillId="0" borderId="6" xfId="0" applyFont="1" applyBorder="1" applyAlignment="1">
      <alignment horizontal="left"/>
    </xf>
    <xf numFmtId="0" fontId="129" fillId="66" borderId="74" xfId="3282" applyFont="1" applyFill="1" applyBorder="1" applyAlignment="1">
      <alignment horizontal="center" vertical="center" wrapText="1"/>
    </xf>
    <xf numFmtId="0" fontId="129" fillId="66" borderId="76" xfId="3282" applyFont="1" applyFill="1" applyBorder="1" applyAlignment="1">
      <alignment horizontal="center" vertical="center" wrapText="1"/>
    </xf>
    <xf numFmtId="0" fontId="129" fillId="66" borderId="75" xfId="3271" applyFont="1" applyFill="1" applyBorder="1" applyAlignment="1">
      <alignment horizontal="center" vertical="center" wrapText="1"/>
    </xf>
    <xf numFmtId="0" fontId="129" fillId="66" borderId="31" xfId="3286" applyFont="1" applyFill="1" applyBorder="1" applyAlignment="1">
      <alignment horizontal="center" vertical="center" wrapText="1"/>
    </xf>
    <xf numFmtId="0" fontId="129" fillId="66" borderId="12" xfId="3286" applyFont="1" applyFill="1" applyBorder="1" applyAlignment="1">
      <alignment horizontal="center" vertical="center" wrapText="1"/>
    </xf>
    <xf numFmtId="0" fontId="129" fillId="66" borderId="31" xfId="3270" applyFont="1" applyFill="1" applyBorder="1" applyAlignment="1">
      <alignment horizontal="center" vertical="center" wrapText="1"/>
    </xf>
    <xf numFmtId="0" fontId="129" fillId="66" borderId="74" xfId="3271" applyFont="1" applyFill="1" applyBorder="1" applyAlignment="1">
      <alignment horizontal="center" vertical="center" wrapText="1"/>
    </xf>
    <xf numFmtId="0" fontId="129" fillId="66" borderId="12" xfId="3271" applyFont="1" applyFill="1" applyBorder="1" applyAlignment="1">
      <alignment horizontal="center" vertical="center" wrapText="1"/>
    </xf>
    <xf numFmtId="1" fontId="120" fillId="0" borderId="0" xfId="1" applyNumberFormat="1" applyFont="1" applyAlignment="1">
      <alignment horizontal="left" vertical="center" wrapText="1"/>
    </xf>
    <xf numFmtId="1" fontId="141" fillId="0" borderId="0" xfId="1" applyNumberFormat="1" applyFont="1" applyAlignment="1">
      <alignment horizontal="left" vertical="center" wrapText="1"/>
    </xf>
    <xf numFmtId="0" fontId="120" fillId="0" borderId="0" xfId="0" applyFont="1" applyAlignment="1">
      <alignment horizontal="left" vertical="center" wrapText="1"/>
    </xf>
  </cellXfs>
  <cellStyles count="3693">
    <cellStyle name="20 % - Akzent1 2" xfId="197" xr:uid="{00000000-0005-0000-0000-000000000000}"/>
    <cellStyle name="20 % - Akzent1 2 2" xfId="196" xr:uid="{00000000-0005-0000-0000-000001000000}"/>
    <cellStyle name="20 % - Akzent1 3" xfId="193" xr:uid="{00000000-0005-0000-0000-000002000000}"/>
    <cellStyle name="20 % - Akzent1 3 2" xfId="192" xr:uid="{00000000-0005-0000-0000-000003000000}"/>
    <cellStyle name="20 % - Akzent1 3 3" xfId="191" xr:uid="{00000000-0005-0000-0000-000004000000}"/>
    <cellStyle name="20 % - Akzent1 4" xfId="188" xr:uid="{00000000-0005-0000-0000-000005000000}"/>
    <cellStyle name="20 % - Akzent1 4 2" xfId="187" xr:uid="{00000000-0005-0000-0000-000006000000}"/>
    <cellStyle name="20 % - Akzent1 5" xfId="186" xr:uid="{00000000-0005-0000-0000-000007000000}"/>
    <cellStyle name="20 % - Akzent2 2" xfId="185" xr:uid="{00000000-0005-0000-0000-000008000000}"/>
    <cellStyle name="20 % - Akzent2 2 2" xfId="184" xr:uid="{00000000-0005-0000-0000-000009000000}"/>
    <cellStyle name="20 % - Akzent2 3" xfId="181" xr:uid="{00000000-0005-0000-0000-00000A000000}"/>
    <cellStyle name="20 % - Akzent2 3 2" xfId="176" xr:uid="{00000000-0005-0000-0000-00000B000000}"/>
    <cellStyle name="20 % - Akzent2 3 3" xfId="180" xr:uid="{00000000-0005-0000-0000-00000C000000}"/>
    <cellStyle name="20 % - Akzent2 4" xfId="179" xr:uid="{00000000-0005-0000-0000-00000D000000}"/>
    <cellStyle name="20 % - Akzent2 4 2" xfId="175" xr:uid="{00000000-0005-0000-0000-00000E000000}"/>
    <cellStyle name="20 % - Akzent2 5" xfId="174" xr:uid="{00000000-0005-0000-0000-00000F000000}"/>
    <cellStyle name="20 % - Akzent3 2" xfId="173" xr:uid="{00000000-0005-0000-0000-000010000000}"/>
    <cellStyle name="20 % - Akzent3 2 2" xfId="183" xr:uid="{00000000-0005-0000-0000-000011000000}"/>
    <cellStyle name="20 % - Akzent3 3" xfId="182" xr:uid="{00000000-0005-0000-0000-000012000000}"/>
    <cellStyle name="20 % - Akzent3 3 2" xfId="178" xr:uid="{00000000-0005-0000-0000-000013000000}"/>
    <cellStyle name="20 % - Akzent3 3 3" xfId="177" xr:uid="{00000000-0005-0000-0000-000014000000}"/>
    <cellStyle name="20 % - Akzent3 4" xfId="195" xr:uid="{00000000-0005-0000-0000-000015000000}"/>
    <cellStyle name="20 % - Akzent3 4 2" xfId="194" xr:uid="{00000000-0005-0000-0000-000016000000}"/>
    <cellStyle name="20 % - Akzent3 5" xfId="190" xr:uid="{00000000-0005-0000-0000-000017000000}"/>
    <cellStyle name="20 % - Akzent4 2" xfId="189" xr:uid="{00000000-0005-0000-0000-000018000000}"/>
    <cellStyle name="20 % - Akzent4 2 2" xfId="170" xr:uid="{00000000-0005-0000-0000-000019000000}"/>
    <cellStyle name="20 % - Akzent4 3" xfId="172" xr:uid="{00000000-0005-0000-0000-00001A000000}"/>
    <cellStyle name="20 % - Akzent4 3 2" xfId="171" xr:uid="{00000000-0005-0000-0000-00001B000000}"/>
    <cellStyle name="20 % - Akzent4 3 3" xfId="228" xr:uid="{00000000-0005-0000-0000-00001C000000}"/>
    <cellStyle name="20 % - Akzent4 4" xfId="227" xr:uid="{00000000-0005-0000-0000-00001D000000}"/>
    <cellStyle name="20 % - Akzent4 4 2" xfId="226" xr:uid="{00000000-0005-0000-0000-00001E000000}"/>
    <cellStyle name="20 % - Akzent4 5" xfId="225" xr:uid="{00000000-0005-0000-0000-00001F000000}"/>
    <cellStyle name="20 % - Akzent5 2" xfId="222" xr:uid="{00000000-0005-0000-0000-000020000000}"/>
    <cellStyle name="20 % - Akzent5 2 2" xfId="221" xr:uid="{00000000-0005-0000-0000-000021000000}"/>
    <cellStyle name="20 % - Akzent5 3" xfId="220" xr:uid="{00000000-0005-0000-0000-000022000000}"/>
    <cellStyle name="20 % - Akzent5 3 2" xfId="219" xr:uid="{00000000-0005-0000-0000-000023000000}"/>
    <cellStyle name="20 % - Akzent5 3 3" xfId="216" xr:uid="{00000000-0005-0000-0000-000024000000}"/>
    <cellStyle name="20 % - Akzent5 4" xfId="215" xr:uid="{00000000-0005-0000-0000-000025000000}"/>
    <cellStyle name="20 % - Akzent5 4 2" xfId="214" xr:uid="{00000000-0005-0000-0000-000026000000}"/>
    <cellStyle name="20 % - Akzent5 5" xfId="213" xr:uid="{00000000-0005-0000-0000-000027000000}"/>
    <cellStyle name="20 % - Akzent6 2" xfId="212" xr:uid="{00000000-0005-0000-0000-000028000000}"/>
    <cellStyle name="20 % - Akzent6 2 2" xfId="211" xr:uid="{00000000-0005-0000-0000-000029000000}"/>
    <cellStyle name="20 % - Akzent6 3" xfId="207" xr:uid="{00000000-0005-0000-0000-00002A000000}"/>
    <cellStyle name="20 % - Akzent6 3 2" xfId="203" xr:uid="{00000000-0005-0000-0000-00002B000000}"/>
    <cellStyle name="20 % - Akzent6 3 3" xfId="201" xr:uid="{00000000-0005-0000-0000-00002C000000}"/>
    <cellStyle name="20 % - Akzent6 4" xfId="206" xr:uid="{00000000-0005-0000-0000-00002D000000}"/>
    <cellStyle name="20 % - Akzent6 4 2" xfId="205" xr:uid="{00000000-0005-0000-0000-00002E000000}"/>
    <cellStyle name="20 % - Akzent6 5" xfId="200" xr:uid="{00000000-0005-0000-0000-00002F000000}"/>
    <cellStyle name="20% - Akzent1" xfId="199" xr:uid="{00000000-0005-0000-0000-000030000000}"/>
    <cellStyle name="20% - Akzent1 2" xfId="210" xr:uid="{00000000-0005-0000-0000-000031000000}"/>
    <cellStyle name="20% - Akzent2" xfId="208" xr:uid="{00000000-0005-0000-0000-000032000000}"/>
    <cellStyle name="20% - Akzent2 2" xfId="209" xr:uid="{00000000-0005-0000-0000-000033000000}"/>
    <cellStyle name="20% - Akzent3" xfId="204" xr:uid="{00000000-0005-0000-0000-000034000000}"/>
    <cellStyle name="20% - Akzent3 2" xfId="202" xr:uid="{00000000-0005-0000-0000-000035000000}"/>
    <cellStyle name="20% - Akzent4" xfId="224" xr:uid="{00000000-0005-0000-0000-000036000000}"/>
    <cellStyle name="20% - Akzent4 2" xfId="223" xr:uid="{00000000-0005-0000-0000-000037000000}"/>
    <cellStyle name="20% - Akzent5" xfId="218" xr:uid="{00000000-0005-0000-0000-000038000000}"/>
    <cellStyle name="20% - Akzent5 2" xfId="217" xr:uid="{00000000-0005-0000-0000-000039000000}"/>
    <cellStyle name="20% - Akzent6" xfId="163" xr:uid="{00000000-0005-0000-0000-00003A000000}"/>
    <cellStyle name="20% - Akzent6 2" xfId="162" xr:uid="{00000000-0005-0000-0000-00003B000000}"/>
    <cellStyle name="4" xfId="161" xr:uid="{00000000-0005-0000-0000-00003C000000}"/>
    <cellStyle name="4 2" xfId="160" xr:uid="{00000000-0005-0000-0000-00003D000000}"/>
    <cellStyle name="4 2 2" xfId="159" xr:uid="{00000000-0005-0000-0000-00003E000000}"/>
    <cellStyle name="4 2 2 2" xfId="158" xr:uid="{00000000-0005-0000-0000-00003F000000}"/>
    <cellStyle name="4 2 2 2 2" xfId="157" xr:uid="{00000000-0005-0000-0000-000040000000}"/>
    <cellStyle name="4 2 2 2 3" xfId="156" xr:uid="{00000000-0005-0000-0000-000041000000}"/>
    <cellStyle name="4 2 2 2 4" xfId="155" xr:uid="{00000000-0005-0000-0000-000042000000}"/>
    <cellStyle name="4 2 2 2 5" xfId="154" xr:uid="{00000000-0005-0000-0000-000043000000}"/>
    <cellStyle name="4 2 2 3" xfId="153" xr:uid="{00000000-0005-0000-0000-000044000000}"/>
    <cellStyle name="4 2 2 4" xfId="152" xr:uid="{00000000-0005-0000-0000-000045000000}"/>
    <cellStyle name="4 2 2 5" xfId="151" xr:uid="{00000000-0005-0000-0000-000046000000}"/>
    <cellStyle name="4 2 2 6" xfId="150" xr:uid="{00000000-0005-0000-0000-000047000000}"/>
    <cellStyle name="4 2 3" xfId="149" xr:uid="{00000000-0005-0000-0000-000048000000}"/>
    <cellStyle name="4 2 3 2" xfId="148" xr:uid="{00000000-0005-0000-0000-000049000000}"/>
    <cellStyle name="4 2 3 2 2" xfId="147" xr:uid="{00000000-0005-0000-0000-00004A000000}"/>
    <cellStyle name="4 2 3 2 3" xfId="146" xr:uid="{00000000-0005-0000-0000-00004B000000}"/>
    <cellStyle name="4 2 3 2 4" xfId="145" xr:uid="{00000000-0005-0000-0000-00004C000000}"/>
    <cellStyle name="4 2 3 2 5" xfId="144" xr:uid="{00000000-0005-0000-0000-00004D000000}"/>
    <cellStyle name="4 2 3 3" xfId="143" xr:uid="{00000000-0005-0000-0000-00004E000000}"/>
    <cellStyle name="4 2 3 4" xfId="142" xr:uid="{00000000-0005-0000-0000-00004F000000}"/>
    <cellStyle name="4 2 3 5" xfId="141" xr:uid="{00000000-0005-0000-0000-000050000000}"/>
    <cellStyle name="4 2 3 6" xfId="140" xr:uid="{00000000-0005-0000-0000-000051000000}"/>
    <cellStyle name="4 3" xfId="139" xr:uid="{00000000-0005-0000-0000-000052000000}"/>
    <cellStyle name="4 3 2" xfId="138" xr:uid="{00000000-0005-0000-0000-000053000000}"/>
    <cellStyle name="4 3 3" xfId="137" xr:uid="{00000000-0005-0000-0000-000054000000}"/>
    <cellStyle name="4 3 4" xfId="136" xr:uid="{00000000-0005-0000-0000-000055000000}"/>
    <cellStyle name="4 3 5" xfId="135" xr:uid="{00000000-0005-0000-0000-000056000000}"/>
    <cellStyle name="4_5225402107005(1)" xfId="134" xr:uid="{00000000-0005-0000-0000-000057000000}"/>
    <cellStyle name="4_5225402107005(1) 2" xfId="133" xr:uid="{00000000-0005-0000-0000-000058000000}"/>
    <cellStyle name="4_DeckblattNeu" xfId="132" xr:uid="{00000000-0005-0000-0000-000059000000}"/>
    <cellStyle name="4_DeckblattNeu 2" xfId="165" xr:uid="{00000000-0005-0000-0000-00005A000000}"/>
    <cellStyle name="4_DeckblattNeu 2 2" xfId="131" xr:uid="{00000000-0005-0000-0000-00005B000000}"/>
    <cellStyle name="4_DeckblattNeu 2 2 2" xfId="164" xr:uid="{00000000-0005-0000-0000-00005C000000}"/>
    <cellStyle name="4_DeckblattNeu 2 2 3" xfId="130" xr:uid="{00000000-0005-0000-0000-00005D000000}"/>
    <cellStyle name="4_DeckblattNeu 2 2 4" xfId="129" xr:uid="{00000000-0005-0000-0000-00005E000000}"/>
    <cellStyle name="4_DeckblattNeu 2 2 5" xfId="128" xr:uid="{00000000-0005-0000-0000-00005F000000}"/>
    <cellStyle name="4_DeckblattNeu 2 3" xfId="116" xr:uid="{00000000-0005-0000-0000-000060000000}"/>
    <cellStyle name="4_DeckblattNeu 2 4" xfId="115" xr:uid="{00000000-0005-0000-0000-000061000000}"/>
    <cellStyle name="4_DeckblattNeu 2 5" xfId="127" xr:uid="{00000000-0005-0000-0000-000062000000}"/>
    <cellStyle name="4_DeckblattNeu 2 6" xfId="117" xr:uid="{00000000-0005-0000-0000-000063000000}"/>
    <cellStyle name="4_DeckblattNeu 3" xfId="114" xr:uid="{00000000-0005-0000-0000-000064000000}"/>
    <cellStyle name="4_DeckblattNeu 3 2" xfId="168" xr:uid="{00000000-0005-0000-0000-000065000000}"/>
    <cellStyle name="4_DeckblattNeu 3 3" xfId="126" xr:uid="{00000000-0005-0000-0000-000066000000}"/>
    <cellStyle name="4_DeckblattNeu 3 4" xfId="166" xr:uid="{00000000-0005-0000-0000-000067000000}"/>
    <cellStyle name="4_DeckblattNeu 3 5" xfId="167" xr:uid="{00000000-0005-0000-0000-000068000000}"/>
    <cellStyle name="4_DeckblattNeu 4" xfId="125" xr:uid="{00000000-0005-0000-0000-000069000000}"/>
    <cellStyle name="4_DeckblattNeu 4 2" xfId="124" xr:uid="{00000000-0005-0000-0000-00006A000000}"/>
    <cellStyle name="4_DeckblattNeu 4 3" xfId="123" xr:uid="{00000000-0005-0000-0000-00006B000000}"/>
    <cellStyle name="4_DeckblattNeu 4 4" xfId="122" xr:uid="{00000000-0005-0000-0000-00006C000000}"/>
    <cellStyle name="4_DeckblattNeu 4 5" xfId="169" xr:uid="{00000000-0005-0000-0000-00006D000000}"/>
    <cellStyle name="4_DeckblattNeu 5" xfId="121" xr:uid="{00000000-0005-0000-0000-00006E000000}"/>
    <cellStyle name="4_DeckblattNeu 6" xfId="113" xr:uid="{00000000-0005-0000-0000-00006F000000}"/>
    <cellStyle name="4_DeckblattNeu 7" xfId="120" xr:uid="{00000000-0005-0000-0000-000070000000}"/>
    <cellStyle name="4_DeckblattNeu 8" xfId="119" xr:uid="{00000000-0005-0000-0000-000071000000}"/>
    <cellStyle name="4_III_Tagesbetreuung_2010_Rev1" xfId="118" xr:uid="{00000000-0005-0000-0000-000072000000}"/>
    <cellStyle name="4_III_Tagesbetreuung_2010_Rev1 2" xfId="229" xr:uid="{00000000-0005-0000-0000-000073000000}"/>
    <cellStyle name="4_III_Tagesbetreuung_2010_Rev1 2 2" xfId="230" xr:uid="{00000000-0005-0000-0000-000074000000}"/>
    <cellStyle name="4_III_Tagesbetreuung_2010_Rev1 2 2 2" xfId="231" xr:uid="{00000000-0005-0000-0000-000075000000}"/>
    <cellStyle name="4_III_Tagesbetreuung_2010_Rev1 2 2 3" xfId="232" xr:uid="{00000000-0005-0000-0000-000076000000}"/>
    <cellStyle name="4_III_Tagesbetreuung_2010_Rev1 2 2 4" xfId="233" xr:uid="{00000000-0005-0000-0000-000077000000}"/>
    <cellStyle name="4_III_Tagesbetreuung_2010_Rev1 2 2 5" xfId="234" xr:uid="{00000000-0005-0000-0000-000078000000}"/>
    <cellStyle name="4_III_Tagesbetreuung_2010_Rev1 2 3" xfId="235" xr:uid="{00000000-0005-0000-0000-000079000000}"/>
    <cellStyle name="4_III_Tagesbetreuung_2010_Rev1 2 4" xfId="236" xr:uid="{00000000-0005-0000-0000-00007A000000}"/>
    <cellStyle name="4_III_Tagesbetreuung_2010_Rev1 2 5" xfId="237" xr:uid="{00000000-0005-0000-0000-00007B000000}"/>
    <cellStyle name="4_III_Tagesbetreuung_2010_Rev1 2 6" xfId="238" xr:uid="{00000000-0005-0000-0000-00007C000000}"/>
    <cellStyle name="4_III_Tagesbetreuung_2010_Rev1 3" xfId="239" xr:uid="{00000000-0005-0000-0000-00007D000000}"/>
    <cellStyle name="4_III_Tagesbetreuung_2010_Rev1 3 2" xfId="240" xr:uid="{00000000-0005-0000-0000-00007E000000}"/>
    <cellStyle name="4_III_Tagesbetreuung_2010_Rev1 3 2 2" xfId="241" xr:uid="{00000000-0005-0000-0000-00007F000000}"/>
    <cellStyle name="4_III_Tagesbetreuung_2010_Rev1 3 2 3" xfId="242" xr:uid="{00000000-0005-0000-0000-000080000000}"/>
    <cellStyle name="4_III_Tagesbetreuung_2010_Rev1 3 2 4" xfId="243" xr:uid="{00000000-0005-0000-0000-000081000000}"/>
    <cellStyle name="4_III_Tagesbetreuung_2010_Rev1 3 2 5" xfId="244" xr:uid="{00000000-0005-0000-0000-000082000000}"/>
    <cellStyle name="4_III_Tagesbetreuung_2010_Rev1 3 3" xfId="245" xr:uid="{00000000-0005-0000-0000-000083000000}"/>
    <cellStyle name="4_III_Tagesbetreuung_2010_Rev1 3 4" xfId="246" xr:uid="{00000000-0005-0000-0000-000084000000}"/>
    <cellStyle name="4_III_Tagesbetreuung_2010_Rev1 3 5" xfId="247" xr:uid="{00000000-0005-0000-0000-000085000000}"/>
    <cellStyle name="4_III_Tagesbetreuung_2010_Rev1 3 6" xfId="248" xr:uid="{00000000-0005-0000-0000-000086000000}"/>
    <cellStyle name="4_III_Tagesbetreuung_2010_Rev1 4" xfId="249" xr:uid="{00000000-0005-0000-0000-000087000000}"/>
    <cellStyle name="4_III_Tagesbetreuung_2010_Rev1 4 2" xfId="250" xr:uid="{00000000-0005-0000-0000-000088000000}"/>
    <cellStyle name="4_III_Tagesbetreuung_2010_Rev1 4 3" xfId="251" xr:uid="{00000000-0005-0000-0000-000089000000}"/>
    <cellStyle name="4_III_Tagesbetreuung_2010_Rev1 4 4" xfId="252" xr:uid="{00000000-0005-0000-0000-00008A000000}"/>
    <cellStyle name="4_III_Tagesbetreuung_2010_Rev1 4 5" xfId="253" xr:uid="{00000000-0005-0000-0000-00008B000000}"/>
    <cellStyle name="4_III_Tagesbetreuung_2010_Rev1 5" xfId="254" xr:uid="{00000000-0005-0000-0000-00008C000000}"/>
    <cellStyle name="4_III_Tagesbetreuung_2010_Rev1 6" xfId="255" xr:uid="{00000000-0005-0000-0000-00008D000000}"/>
    <cellStyle name="4_III_Tagesbetreuung_2010_Rev1 7" xfId="256" xr:uid="{00000000-0005-0000-0000-00008E000000}"/>
    <cellStyle name="4_III_Tagesbetreuung_2010_Rev1 8" xfId="257" xr:uid="{00000000-0005-0000-0000-00008F000000}"/>
    <cellStyle name="4_leertabellen_teil_iii" xfId="258" xr:uid="{00000000-0005-0000-0000-000090000000}"/>
    <cellStyle name="4_leertabellen_teil_iii 2" xfId="259" xr:uid="{00000000-0005-0000-0000-000091000000}"/>
    <cellStyle name="4_leertabellen_teil_iii 2 2" xfId="260" xr:uid="{00000000-0005-0000-0000-000092000000}"/>
    <cellStyle name="4_leertabellen_teil_iii 2 2 2" xfId="261" xr:uid="{00000000-0005-0000-0000-000093000000}"/>
    <cellStyle name="4_leertabellen_teil_iii 2 2 3" xfId="262" xr:uid="{00000000-0005-0000-0000-000094000000}"/>
    <cellStyle name="4_leertabellen_teil_iii 2 2 4" xfId="263" xr:uid="{00000000-0005-0000-0000-000095000000}"/>
    <cellStyle name="4_leertabellen_teil_iii 2 2 5" xfId="264" xr:uid="{00000000-0005-0000-0000-000096000000}"/>
    <cellStyle name="4_leertabellen_teil_iii 2 3" xfId="265" xr:uid="{00000000-0005-0000-0000-000097000000}"/>
    <cellStyle name="4_leertabellen_teil_iii 2 4" xfId="266" xr:uid="{00000000-0005-0000-0000-000098000000}"/>
    <cellStyle name="4_leertabellen_teil_iii 2 5" xfId="267" xr:uid="{00000000-0005-0000-0000-000099000000}"/>
    <cellStyle name="4_leertabellen_teil_iii 2 6" xfId="268" xr:uid="{00000000-0005-0000-0000-00009A000000}"/>
    <cellStyle name="4_leertabellen_teil_iii 3" xfId="269" xr:uid="{00000000-0005-0000-0000-00009B000000}"/>
    <cellStyle name="4_leertabellen_teil_iii 3 2" xfId="270" xr:uid="{00000000-0005-0000-0000-00009C000000}"/>
    <cellStyle name="4_leertabellen_teil_iii 3 2 2" xfId="271" xr:uid="{00000000-0005-0000-0000-00009D000000}"/>
    <cellStyle name="4_leertabellen_teil_iii 3 2 3" xfId="272" xr:uid="{00000000-0005-0000-0000-00009E000000}"/>
    <cellStyle name="4_leertabellen_teil_iii 3 2 4" xfId="273" xr:uid="{00000000-0005-0000-0000-00009F000000}"/>
    <cellStyle name="4_leertabellen_teil_iii 3 2 5" xfId="274" xr:uid="{00000000-0005-0000-0000-0000A0000000}"/>
    <cellStyle name="4_leertabellen_teil_iii 3 3" xfId="275" xr:uid="{00000000-0005-0000-0000-0000A1000000}"/>
    <cellStyle name="4_leertabellen_teil_iii 3 4" xfId="276" xr:uid="{00000000-0005-0000-0000-0000A2000000}"/>
    <cellStyle name="4_leertabellen_teil_iii 3 5" xfId="277" xr:uid="{00000000-0005-0000-0000-0000A3000000}"/>
    <cellStyle name="4_leertabellen_teil_iii 3 6" xfId="278" xr:uid="{00000000-0005-0000-0000-0000A4000000}"/>
    <cellStyle name="4_leertabellen_teil_iii 4" xfId="279" xr:uid="{00000000-0005-0000-0000-0000A5000000}"/>
    <cellStyle name="4_leertabellen_teil_iii 4 2" xfId="280" xr:uid="{00000000-0005-0000-0000-0000A6000000}"/>
    <cellStyle name="4_leertabellen_teil_iii 4 3" xfId="281" xr:uid="{00000000-0005-0000-0000-0000A7000000}"/>
    <cellStyle name="4_leertabellen_teil_iii 4 4" xfId="282" xr:uid="{00000000-0005-0000-0000-0000A8000000}"/>
    <cellStyle name="4_leertabellen_teil_iii 4 5" xfId="283" xr:uid="{00000000-0005-0000-0000-0000A9000000}"/>
    <cellStyle name="4_leertabellen_teil_iii 5" xfId="284" xr:uid="{00000000-0005-0000-0000-0000AA000000}"/>
    <cellStyle name="4_leertabellen_teil_iii 6" xfId="285" xr:uid="{00000000-0005-0000-0000-0000AB000000}"/>
    <cellStyle name="4_leertabellen_teil_iii 7" xfId="286" xr:uid="{00000000-0005-0000-0000-0000AC000000}"/>
    <cellStyle name="4_leertabellen_teil_iii 8" xfId="287" xr:uid="{00000000-0005-0000-0000-0000AD000000}"/>
    <cellStyle name="4_Merkmalsuebersicht_neu" xfId="288" xr:uid="{00000000-0005-0000-0000-0000AE000000}"/>
    <cellStyle name="4_Merkmalsuebersicht_neu 2" xfId="289" xr:uid="{00000000-0005-0000-0000-0000AF000000}"/>
    <cellStyle name="4_Merkmalsuebersicht_neu 2 2" xfId="290" xr:uid="{00000000-0005-0000-0000-0000B0000000}"/>
    <cellStyle name="4_Merkmalsuebersicht_neu 2 2 2" xfId="291" xr:uid="{00000000-0005-0000-0000-0000B1000000}"/>
    <cellStyle name="4_Merkmalsuebersicht_neu 2 2 3" xfId="292" xr:uid="{00000000-0005-0000-0000-0000B2000000}"/>
    <cellStyle name="4_Merkmalsuebersicht_neu 2 2 4" xfId="293" xr:uid="{00000000-0005-0000-0000-0000B3000000}"/>
    <cellStyle name="4_Merkmalsuebersicht_neu 2 2 5" xfId="294" xr:uid="{00000000-0005-0000-0000-0000B4000000}"/>
    <cellStyle name="4_Merkmalsuebersicht_neu 2 3" xfId="295" xr:uid="{00000000-0005-0000-0000-0000B5000000}"/>
    <cellStyle name="4_Merkmalsuebersicht_neu 2 4" xfId="296" xr:uid="{00000000-0005-0000-0000-0000B6000000}"/>
    <cellStyle name="4_Merkmalsuebersicht_neu 2 5" xfId="297" xr:uid="{00000000-0005-0000-0000-0000B7000000}"/>
    <cellStyle name="4_Merkmalsuebersicht_neu 2 6" xfId="298" xr:uid="{00000000-0005-0000-0000-0000B8000000}"/>
    <cellStyle name="4_Merkmalsuebersicht_neu 3" xfId="299" xr:uid="{00000000-0005-0000-0000-0000B9000000}"/>
    <cellStyle name="4_Merkmalsuebersicht_neu 3 2" xfId="300" xr:uid="{00000000-0005-0000-0000-0000BA000000}"/>
    <cellStyle name="4_Merkmalsuebersicht_neu 3 3" xfId="301" xr:uid="{00000000-0005-0000-0000-0000BB000000}"/>
    <cellStyle name="4_Merkmalsuebersicht_neu 3 4" xfId="302" xr:uid="{00000000-0005-0000-0000-0000BC000000}"/>
    <cellStyle name="4_Merkmalsuebersicht_neu 3 5" xfId="303" xr:uid="{00000000-0005-0000-0000-0000BD000000}"/>
    <cellStyle name="4_Merkmalsuebersicht_neu 4" xfId="304" xr:uid="{00000000-0005-0000-0000-0000BE000000}"/>
    <cellStyle name="4_Merkmalsuebersicht_neu 4 2" xfId="305" xr:uid="{00000000-0005-0000-0000-0000BF000000}"/>
    <cellStyle name="4_Merkmalsuebersicht_neu 4 3" xfId="306" xr:uid="{00000000-0005-0000-0000-0000C0000000}"/>
    <cellStyle name="4_Merkmalsuebersicht_neu 4 4" xfId="307" xr:uid="{00000000-0005-0000-0000-0000C1000000}"/>
    <cellStyle name="4_Merkmalsuebersicht_neu 4 5" xfId="308" xr:uid="{00000000-0005-0000-0000-0000C2000000}"/>
    <cellStyle name="4_Merkmalsuebersicht_neu 5" xfId="309" xr:uid="{00000000-0005-0000-0000-0000C3000000}"/>
    <cellStyle name="4_Merkmalsuebersicht_neu 6" xfId="310" xr:uid="{00000000-0005-0000-0000-0000C4000000}"/>
    <cellStyle name="4_Merkmalsuebersicht_neu 7" xfId="311" xr:uid="{00000000-0005-0000-0000-0000C5000000}"/>
    <cellStyle name="4_Merkmalsuebersicht_neu 8" xfId="312" xr:uid="{00000000-0005-0000-0000-0000C6000000}"/>
    <cellStyle name="4_Tab_III_1_1-10_neu_Endgueltig" xfId="313" xr:uid="{00000000-0005-0000-0000-0000C7000000}"/>
    <cellStyle name="4_Tab_III_1_1-10_neu_Endgueltig 2" xfId="314" xr:uid="{00000000-0005-0000-0000-0000C8000000}"/>
    <cellStyle name="4_tabellen_teil_iii_2011_l12" xfId="315" xr:uid="{00000000-0005-0000-0000-0000C9000000}"/>
    <cellStyle name="4_tabellen_teil_iii_2011_l12 2" xfId="316" xr:uid="{00000000-0005-0000-0000-0000CA000000}"/>
    <cellStyle name="4_tabellen_teil_iii_2011_l12 2 2" xfId="317" xr:uid="{00000000-0005-0000-0000-0000CB000000}"/>
    <cellStyle name="4_tabellen_teil_iii_2011_l12 2 2 2" xfId="318" xr:uid="{00000000-0005-0000-0000-0000CC000000}"/>
    <cellStyle name="4_tabellen_teil_iii_2011_l12 2 2 3" xfId="319" xr:uid="{00000000-0005-0000-0000-0000CD000000}"/>
    <cellStyle name="4_tabellen_teil_iii_2011_l12 2 2 4" xfId="320" xr:uid="{00000000-0005-0000-0000-0000CE000000}"/>
    <cellStyle name="4_tabellen_teil_iii_2011_l12 2 2 5" xfId="321" xr:uid="{00000000-0005-0000-0000-0000CF000000}"/>
    <cellStyle name="4_tabellen_teil_iii_2011_l12 2 3" xfId="322" xr:uid="{00000000-0005-0000-0000-0000D0000000}"/>
    <cellStyle name="4_tabellen_teil_iii_2011_l12 2 4" xfId="323" xr:uid="{00000000-0005-0000-0000-0000D1000000}"/>
    <cellStyle name="4_tabellen_teil_iii_2011_l12 2 5" xfId="324" xr:uid="{00000000-0005-0000-0000-0000D2000000}"/>
    <cellStyle name="4_tabellen_teil_iii_2011_l12 2 6" xfId="325" xr:uid="{00000000-0005-0000-0000-0000D3000000}"/>
    <cellStyle name="4_tabellen_teil_iii_2011_l12 3" xfId="326" xr:uid="{00000000-0005-0000-0000-0000D4000000}"/>
    <cellStyle name="4_tabellen_teil_iii_2011_l12 3 2" xfId="327" xr:uid="{00000000-0005-0000-0000-0000D5000000}"/>
    <cellStyle name="4_tabellen_teil_iii_2011_l12 3 3" xfId="328" xr:uid="{00000000-0005-0000-0000-0000D6000000}"/>
    <cellStyle name="4_tabellen_teil_iii_2011_l12 3 4" xfId="329" xr:uid="{00000000-0005-0000-0000-0000D7000000}"/>
    <cellStyle name="4_tabellen_teil_iii_2011_l12 3 5" xfId="330" xr:uid="{00000000-0005-0000-0000-0000D8000000}"/>
    <cellStyle name="4_tabellen_teil_iii_2011_l12 4" xfId="331" xr:uid="{00000000-0005-0000-0000-0000D9000000}"/>
    <cellStyle name="4_tabellen_teil_iii_2011_l12 4 2" xfId="332" xr:uid="{00000000-0005-0000-0000-0000DA000000}"/>
    <cellStyle name="4_tabellen_teil_iii_2011_l12 4 3" xfId="333" xr:uid="{00000000-0005-0000-0000-0000DB000000}"/>
    <cellStyle name="4_tabellen_teil_iii_2011_l12 4 4" xfId="334" xr:uid="{00000000-0005-0000-0000-0000DC000000}"/>
    <cellStyle name="4_tabellen_teil_iii_2011_l12 4 5" xfId="335" xr:uid="{00000000-0005-0000-0000-0000DD000000}"/>
    <cellStyle name="4_tabellen_teil_iii_2011_l12 5" xfId="336" xr:uid="{00000000-0005-0000-0000-0000DE000000}"/>
    <cellStyle name="4_tabellen_teil_iii_2011_l12 6" xfId="337" xr:uid="{00000000-0005-0000-0000-0000DF000000}"/>
    <cellStyle name="4_tabellen_teil_iii_2011_l12 7" xfId="338" xr:uid="{00000000-0005-0000-0000-0000E0000000}"/>
    <cellStyle name="4_tabellen_teil_iii_2011_l12 8" xfId="339" xr:uid="{00000000-0005-0000-0000-0000E1000000}"/>
    <cellStyle name="40 % - Akzent1 2" xfId="340" xr:uid="{00000000-0005-0000-0000-0000E2000000}"/>
    <cellStyle name="40 % - Akzent1 2 2" xfId="341" xr:uid="{00000000-0005-0000-0000-0000E3000000}"/>
    <cellStyle name="40 % - Akzent1 3" xfId="342" xr:uid="{00000000-0005-0000-0000-0000E4000000}"/>
    <cellStyle name="40 % - Akzent1 3 2" xfId="343" xr:uid="{00000000-0005-0000-0000-0000E5000000}"/>
    <cellStyle name="40 % - Akzent1 3 3" xfId="344" xr:uid="{00000000-0005-0000-0000-0000E6000000}"/>
    <cellStyle name="40 % - Akzent1 4" xfId="345" xr:uid="{00000000-0005-0000-0000-0000E7000000}"/>
    <cellStyle name="40 % - Akzent1 4 2" xfId="346" xr:uid="{00000000-0005-0000-0000-0000E8000000}"/>
    <cellStyle name="40 % - Akzent1 5" xfId="347" xr:uid="{00000000-0005-0000-0000-0000E9000000}"/>
    <cellStyle name="40 % - Akzent2 2" xfId="348" xr:uid="{00000000-0005-0000-0000-0000EA000000}"/>
    <cellStyle name="40 % - Akzent2 2 2" xfId="349" xr:uid="{00000000-0005-0000-0000-0000EB000000}"/>
    <cellStyle name="40 % - Akzent2 3" xfId="350" xr:uid="{00000000-0005-0000-0000-0000EC000000}"/>
    <cellStyle name="40 % - Akzent2 3 2" xfId="351" xr:uid="{00000000-0005-0000-0000-0000ED000000}"/>
    <cellStyle name="40 % - Akzent2 3 3" xfId="352" xr:uid="{00000000-0005-0000-0000-0000EE000000}"/>
    <cellStyle name="40 % - Akzent2 4" xfId="353" xr:uid="{00000000-0005-0000-0000-0000EF000000}"/>
    <cellStyle name="40 % - Akzent2 4 2" xfId="354" xr:uid="{00000000-0005-0000-0000-0000F0000000}"/>
    <cellStyle name="40 % - Akzent2 5" xfId="355" xr:uid="{00000000-0005-0000-0000-0000F1000000}"/>
    <cellStyle name="40 % - Akzent3 2" xfId="356" xr:uid="{00000000-0005-0000-0000-0000F2000000}"/>
    <cellStyle name="40 % - Akzent3 2 2" xfId="357" xr:uid="{00000000-0005-0000-0000-0000F3000000}"/>
    <cellStyle name="40 % - Akzent3 3" xfId="358" xr:uid="{00000000-0005-0000-0000-0000F4000000}"/>
    <cellStyle name="40 % - Akzent3 3 2" xfId="359" xr:uid="{00000000-0005-0000-0000-0000F5000000}"/>
    <cellStyle name="40 % - Akzent3 3 3" xfId="360" xr:uid="{00000000-0005-0000-0000-0000F6000000}"/>
    <cellStyle name="40 % - Akzent3 4" xfId="361" xr:uid="{00000000-0005-0000-0000-0000F7000000}"/>
    <cellStyle name="40 % - Akzent3 4 2" xfId="362" xr:uid="{00000000-0005-0000-0000-0000F8000000}"/>
    <cellStyle name="40 % - Akzent3 5" xfId="363" xr:uid="{00000000-0005-0000-0000-0000F9000000}"/>
    <cellStyle name="40 % - Akzent4 2" xfId="364" xr:uid="{00000000-0005-0000-0000-0000FA000000}"/>
    <cellStyle name="40 % - Akzent4 2 2" xfId="365" xr:uid="{00000000-0005-0000-0000-0000FB000000}"/>
    <cellStyle name="40 % - Akzent4 3" xfId="366" xr:uid="{00000000-0005-0000-0000-0000FC000000}"/>
    <cellStyle name="40 % - Akzent4 3 2" xfId="367" xr:uid="{00000000-0005-0000-0000-0000FD000000}"/>
    <cellStyle name="40 % - Akzent4 3 3" xfId="368" xr:uid="{00000000-0005-0000-0000-0000FE000000}"/>
    <cellStyle name="40 % - Akzent4 4" xfId="369" xr:uid="{00000000-0005-0000-0000-0000FF000000}"/>
    <cellStyle name="40 % - Akzent4 4 2" xfId="370" xr:uid="{00000000-0005-0000-0000-000000010000}"/>
    <cellStyle name="40 % - Akzent4 5" xfId="371" xr:uid="{00000000-0005-0000-0000-000001010000}"/>
    <cellStyle name="40 % - Akzent5 2" xfId="372" xr:uid="{00000000-0005-0000-0000-000002010000}"/>
    <cellStyle name="40 % - Akzent5 2 2" xfId="373" xr:uid="{00000000-0005-0000-0000-000003010000}"/>
    <cellStyle name="40 % - Akzent5 3" xfId="374" xr:uid="{00000000-0005-0000-0000-000004010000}"/>
    <cellStyle name="40 % - Akzent5 3 2" xfId="375" xr:uid="{00000000-0005-0000-0000-000005010000}"/>
    <cellStyle name="40 % - Akzent5 3 3" xfId="376" xr:uid="{00000000-0005-0000-0000-000006010000}"/>
    <cellStyle name="40 % - Akzent5 4" xfId="377" xr:uid="{00000000-0005-0000-0000-000007010000}"/>
    <cellStyle name="40 % - Akzent5 4 2" xfId="378" xr:uid="{00000000-0005-0000-0000-000008010000}"/>
    <cellStyle name="40 % - Akzent5 5" xfId="379" xr:uid="{00000000-0005-0000-0000-000009010000}"/>
    <cellStyle name="40 % - Akzent6 2" xfId="380" xr:uid="{00000000-0005-0000-0000-00000A010000}"/>
    <cellStyle name="40 % - Akzent6 2 2" xfId="381" xr:uid="{00000000-0005-0000-0000-00000B010000}"/>
    <cellStyle name="40 % - Akzent6 3" xfId="382" xr:uid="{00000000-0005-0000-0000-00000C010000}"/>
    <cellStyle name="40 % - Akzent6 3 2" xfId="383" xr:uid="{00000000-0005-0000-0000-00000D010000}"/>
    <cellStyle name="40 % - Akzent6 3 3" xfId="384" xr:uid="{00000000-0005-0000-0000-00000E010000}"/>
    <cellStyle name="40 % - Akzent6 4" xfId="385" xr:uid="{00000000-0005-0000-0000-00000F010000}"/>
    <cellStyle name="40 % - Akzent6 4 2" xfId="386" xr:uid="{00000000-0005-0000-0000-000010010000}"/>
    <cellStyle name="40 % - Akzent6 5" xfId="387" xr:uid="{00000000-0005-0000-0000-000011010000}"/>
    <cellStyle name="40% - Akzent1" xfId="388" xr:uid="{00000000-0005-0000-0000-000012010000}"/>
    <cellStyle name="40% - Akzent1 2" xfId="389" xr:uid="{00000000-0005-0000-0000-000013010000}"/>
    <cellStyle name="40% - Akzent2" xfId="390" xr:uid="{00000000-0005-0000-0000-000014010000}"/>
    <cellStyle name="40% - Akzent2 2" xfId="391" xr:uid="{00000000-0005-0000-0000-000015010000}"/>
    <cellStyle name="40% - Akzent3" xfId="392" xr:uid="{00000000-0005-0000-0000-000016010000}"/>
    <cellStyle name="40% - Akzent3 2" xfId="393" xr:uid="{00000000-0005-0000-0000-000017010000}"/>
    <cellStyle name="40% - Akzent4" xfId="394" xr:uid="{00000000-0005-0000-0000-000018010000}"/>
    <cellStyle name="40% - Akzent4 2" xfId="395" xr:uid="{00000000-0005-0000-0000-000019010000}"/>
    <cellStyle name="40% - Akzent5" xfId="396" xr:uid="{00000000-0005-0000-0000-00001A010000}"/>
    <cellStyle name="40% - Akzent5 2" xfId="397" xr:uid="{00000000-0005-0000-0000-00001B010000}"/>
    <cellStyle name="40% - Akzent6" xfId="398" xr:uid="{00000000-0005-0000-0000-00001C010000}"/>
    <cellStyle name="40% - Akzent6 2" xfId="399" xr:uid="{00000000-0005-0000-0000-00001D010000}"/>
    <cellStyle name="5" xfId="400" xr:uid="{00000000-0005-0000-0000-00001E010000}"/>
    <cellStyle name="5 2" xfId="401" xr:uid="{00000000-0005-0000-0000-00001F010000}"/>
    <cellStyle name="5 2 2" xfId="402" xr:uid="{00000000-0005-0000-0000-000020010000}"/>
    <cellStyle name="5 2 2 2" xfId="403" xr:uid="{00000000-0005-0000-0000-000021010000}"/>
    <cellStyle name="5 2 2 2 2" xfId="404" xr:uid="{00000000-0005-0000-0000-000022010000}"/>
    <cellStyle name="5 2 2 2 3" xfId="405" xr:uid="{00000000-0005-0000-0000-000023010000}"/>
    <cellStyle name="5 2 2 2 4" xfId="406" xr:uid="{00000000-0005-0000-0000-000024010000}"/>
    <cellStyle name="5 2 2 2 5" xfId="407" xr:uid="{00000000-0005-0000-0000-000025010000}"/>
    <cellStyle name="5 2 2 3" xfId="408" xr:uid="{00000000-0005-0000-0000-000026010000}"/>
    <cellStyle name="5 2 2 4" xfId="409" xr:uid="{00000000-0005-0000-0000-000027010000}"/>
    <cellStyle name="5 2 2 5" xfId="410" xr:uid="{00000000-0005-0000-0000-000028010000}"/>
    <cellStyle name="5 2 2 6" xfId="411" xr:uid="{00000000-0005-0000-0000-000029010000}"/>
    <cellStyle name="5 2 3" xfId="412" xr:uid="{00000000-0005-0000-0000-00002A010000}"/>
    <cellStyle name="5 2 3 2" xfId="413" xr:uid="{00000000-0005-0000-0000-00002B010000}"/>
    <cellStyle name="5 2 3 2 2" xfId="414" xr:uid="{00000000-0005-0000-0000-00002C010000}"/>
    <cellStyle name="5 2 3 2 3" xfId="415" xr:uid="{00000000-0005-0000-0000-00002D010000}"/>
    <cellStyle name="5 2 3 2 4" xfId="416" xr:uid="{00000000-0005-0000-0000-00002E010000}"/>
    <cellStyle name="5 2 3 2 5" xfId="417" xr:uid="{00000000-0005-0000-0000-00002F010000}"/>
    <cellStyle name="5 2 3 3" xfId="418" xr:uid="{00000000-0005-0000-0000-000030010000}"/>
    <cellStyle name="5 2 3 4" xfId="419" xr:uid="{00000000-0005-0000-0000-000031010000}"/>
    <cellStyle name="5 2 3 5" xfId="420" xr:uid="{00000000-0005-0000-0000-000032010000}"/>
    <cellStyle name="5 2 3 6" xfId="421" xr:uid="{00000000-0005-0000-0000-000033010000}"/>
    <cellStyle name="5 3" xfId="422" xr:uid="{00000000-0005-0000-0000-000034010000}"/>
    <cellStyle name="5 3 2" xfId="423" xr:uid="{00000000-0005-0000-0000-000035010000}"/>
    <cellStyle name="5 3 3" xfId="424" xr:uid="{00000000-0005-0000-0000-000036010000}"/>
    <cellStyle name="5 3 4" xfId="425" xr:uid="{00000000-0005-0000-0000-000037010000}"/>
    <cellStyle name="5 3 5" xfId="426" xr:uid="{00000000-0005-0000-0000-000038010000}"/>
    <cellStyle name="5_5225402107005(1)" xfId="427" xr:uid="{00000000-0005-0000-0000-000039010000}"/>
    <cellStyle name="5_5225402107005(1) 2" xfId="428" xr:uid="{00000000-0005-0000-0000-00003A010000}"/>
    <cellStyle name="5_DeckblattNeu" xfId="429" xr:uid="{00000000-0005-0000-0000-00003B010000}"/>
    <cellStyle name="5_DeckblattNeu 2" xfId="430" xr:uid="{00000000-0005-0000-0000-00003C010000}"/>
    <cellStyle name="5_DeckblattNeu 2 2" xfId="431" xr:uid="{00000000-0005-0000-0000-00003D010000}"/>
    <cellStyle name="5_DeckblattNeu 2 2 2" xfId="432" xr:uid="{00000000-0005-0000-0000-00003E010000}"/>
    <cellStyle name="5_DeckblattNeu 2 2 3" xfId="433" xr:uid="{00000000-0005-0000-0000-00003F010000}"/>
    <cellStyle name="5_DeckblattNeu 2 2 4" xfId="434" xr:uid="{00000000-0005-0000-0000-000040010000}"/>
    <cellStyle name="5_DeckblattNeu 2 2 5" xfId="435" xr:uid="{00000000-0005-0000-0000-000041010000}"/>
    <cellStyle name="5_DeckblattNeu 2 3" xfId="436" xr:uid="{00000000-0005-0000-0000-000042010000}"/>
    <cellStyle name="5_DeckblattNeu 2 4" xfId="437" xr:uid="{00000000-0005-0000-0000-000043010000}"/>
    <cellStyle name="5_DeckblattNeu 2 5" xfId="438" xr:uid="{00000000-0005-0000-0000-000044010000}"/>
    <cellStyle name="5_DeckblattNeu 2 6" xfId="439" xr:uid="{00000000-0005-0000-0000-000045010000}"/>
    <cellStyle name="5_DeckblattNeu 3" xfId="440" xr:uid="{00000000-0005-0000-0000-000046010000}"/>
    <cellStyle name="5_DeckblattNeu 3 2" xfId="441" xr:uid="{00000000-0005-0000-0000-000047010000}"/>
    <cellStyle name="5_DeckblattNeu 3 3" xfId="442" xr:uid="{00000000-0005-0000-0000-000048010000}"/>
    <cellStyle name="5_DeckblattNeu 3 4" xfId="443" xr:uid="{00000000-0005-0000-0000-000049010000}"/>
    <cellStyle name="5_DeckblattNeu 3 5" xfId="444" xr:uid="{00000000-0005-0000-0000-00004A010000}"/>
    <cellStyle name="5_DeckblattNeu 4" xfId="445" xr:uid="{00000000-0005-0000-0000-00004B010000}"/>
    <cellStyle name="5_DeckblattNeu 4 2" xfId="446" xr:uid="{00000000-0005-0000-0000-00004C010000}"/>
    <cellStyle name="5_DeckblattNeu 4 3" xfId="447" xr:uid="{00000000-0005-0000-0000-00004D010000}"/>
    <cellStyle name="5_DeckblattNeu 4 4" xfId="448" xr:uid="{00000000-0005-0000-0000-00004E010000}"/>
    <cellStyle name="5_DeckblattNeu 4 5" xfId="449" xr:uid="{00000000-0005-0000-0000-00004F010000}"/>
    <cellStyle name="5_DeckblattNeu 5" xfId="450" xr:uid="{00000000-0005-0000-0000-000050010000}"/>
    <cellStyle name="5_DeckblattNeu 6" xfId="451" xr:uid="{00000000-0005-0000-0000-000051010000}"/>
    <cellStyle name="5_DeckblattNeu 7" xfId="452" xr:uid="{00000000-0005-0000-0000-000052010000}"/>
    <cellStyle name="5_DeckblattNeu 8" xfId="453" xr:uid="{00000000-0005-0000-0000-000053010000}"/>
    <cellStyle name="5_III_Tagesbetreuung_2010_Rev1" xfId="454" xr:uid="{00000000-0005-0000-0000-000054010000}"/>
    <cellStyle name="5_III_Tagesbetreuung_2010_Rev1 2" xfId="455" xr:uid="{00000000-0005-0000-0000-000055010000}"/>
    <cellStyle name="5_III_Tagesbetreuung_2010_Rev1 2 2" xfId="456" xr:uid="{00000000-0005-0000-0000-000056010000}"/>
    <cellStyle name="5_III_Tagesbetreuung_2010_Rev1 2 2 2" xfId="457" xr:uid="{00000000-0005-0000-0000-000057010000}"/>
    <cellStyle name="5_III_Tagesbetreuung_2010_Rev1 2 2 3" xfId="458" xr:uid="{00000000-0005-0000-0000-000058010000}"/>
    <cellStyle name="5_III_Tagesbetreuung_2010_Rev1 2 2 4" xfId="459" xr:uid="{00000000-0005-0000-0000-000059010000}"/>
    <cellStyle name="5_III_Tagesbetreuung_2010_Rev1 2 2 5" xfId="460" xr:uid="{00000000-0005-0000-0000-00005A010000}"/>
    <cellStyle name="5_III_Tagesbetreuung_2010_Rev1 2 3" xfId="461" xr:uid="{00000000-0005-0000-0000-00005B010000}"/>
    <cellStyle name="5_III_Tagesbetreuung_2010_Rev1 2 4" xfId="462" xr:uid="{00000000-0005-0000-0000-00005C010000}"/>
    <cellStyle name="5_III_Tagesbetreuung_2010_Rev1 2 5" xfId="463" xr:uid="{00000000-0005-0000-0000-00005D010000}"/>
    <cellStyle name="5_III_Tagesbetreuung_2010_Rev1 2 6" xfId="464" xr:uid="{00000000-0005-0000-0000-00005E010000}"/>
    <cellStyle name="5_III_Tagesbetreuung_2010_Rev1 3" xfId="465" xr:uid="{00000000-0005-0000-0000-00005F010000}"/>
    <cellStyle name="5_III_Tagesbetreuung_2010_Rev1 3 2" xfId="466" xr:uid="{00000000-0005-0000-0000-000060010000}"/>
    <cellStyle name="5_III_Tagesbetreuung_2010_Rev1 3 2 2" xfId="467" xr:uid="{00000000-0005-0000-0000-000061010000}"/>
    <cellStyle name="5_III_Tagesbetreuung_2010_Rev1 3 2 3" xfId="468" xr:uid="{00000000-0005-0000-0000-000062010000}"/>
    <cellStyle name="5_III_Tagesbetreuung_2010_Rev1 3 2 4" xfId="469" xr:uid="{00000000-0005-0000-0000-000063010000}"/>
    <cellStyle name="5_III_Tagesbetreuung_2010_Rev1 3 2 5" xfId="470" xr:uid="{00000000-0005-0000-0000-000064010000}"/>
    <cellStyle name="5_III_Tagesbetreuung_2010_Rev1 3 3" xfId="471" xr:uid="{00000000-0005-0000-0000-000065010000}"/>
    <cellStyle name="5_III_Tagesbetreuung_2010_Rev1 3 4" xfId="472" xr:uid="{00000000-0005-0000-0000-000066010000}"/>
    <cellStyle name="5_III_Tagesbetreuung_2010_Rev1 3 5" xfId="473" xr:uid="{00000000-0005-0000-0000-000067010000}"/>
    <cellStyle name="5_III_Tagesbetreuung_2010_Rev1 3 6" xfId="474" xr:uid="{00000000-0005-0000-0000-000068010000}"/>
    <cellStyle name="5_III_Tagesbetreuung_2010_Rev1 4" xfId="475" xr:uid="{00000000-0005-0000-0000-000069010000}"/>
    <cellStyle name="5_III_Tagesbetreuung_2010_Rev1 4 2" xfId="476" xr:uid="{00000000-0005-0000-0000-00006A010000}"/>
    <cellStyle name="5_III_Tagesbetreuung_2010_Rev1 4 3" xfId="477" xr:uid="{00000000-0005-0000-0000-00006B010000}"/>
    <cellStyle name="5_III_Tagesbetreuung_2010_Rev1 4 4" xfId="478" xr:uid="{00000000-0005-0000-0000-00006C010000}"/>
    <cellStyle name="5_III_Tagesbetreuung_2010_Rev1 4 5" xfId="479" xr:uid="{00000000-0005-0000-0000-00006D010000}"/>
    <cellStyle name="5_III_Tagesbetreuung_2010_Rev1 5" xfId="480" xr:uid="{00000000-0005-0000-0000-00006E010000}"/>
    <cellStyle name="5_III_Tagesbetreuung_2010_Rev1 6" xfId="481" xr:uid="{00000000-0005-0000-0000-00006F010000}"/>
    <cellStyle name="5_III_Tagesbetreuung_2010_Rev1 7" xfId="482" xr:uid="{00000000-0005-0000-0000-000070010000}"/>
    <cellStyle name="5_III_Tagesbetreuung_2010_Rev1 8" xfId="483" xr:uid="{00000000-0005-0000-0000-000071010000}"/>
    <cellStyle name="5_leertabellen_teil_iii" xfId="484" xr:uid="{00000000-0005-0000-0000-000072010000}"/>
    <cellStyle name="5_leertabellen_teil_iii 2" xfId="485" xr:uid="{00000000-0005-0000-0000-000073010000}"/>
    <cellStyle name="5_leertabellen_teil_iii 2 2" xfId="486" xr:uid="{00000000-0005-0000-0000-000074010000}"/>
    <cellStyle name="5_leertabellen_teil_iii 2 2 2" xfId="487" xr:uid="{00000000-0005-0000-0000-000075010000}"/>
    <cellStyle name="5_leertabellen_teil_iii 2 2 3" xfId="488" xr:uid="{00000000-0005-0000-0000-000076010000}"/>
    <cellStyle name="5_leertabellen_teil_iii 2 2 4" xfId="489" xr:uid="{00000000-0005-0000-0000-000077010000}"/>
    <cellStyle name="5_leertabellen_teil_iii 2 2 5" xfId="490" xr:uid="{00000000-0005-0000-0000-000078010000}"/>
    <cellStyle name="5_leertabellen_teil_iii 2 3" xfId="491" xr:uid="{00000000-0005-0000-0000-000079010000}"/>
    <cellStyle name="5_leertabellen_teil_iii 2 4" xfId="492" xr:uid="{00000000-0005-0000-0000-00007A010000}"/>
    <cellStyle name="5_leertabellen_teil_iii 2 5" xfId="493" xr:uid="{00000000-0005-0000-0000-00007B010000}"/>
    <cellStyle name="5_leertabellen_teil_iii 2 6" xfId="494" xr:uid="{00000000-0005-0000-0000-00007C010000}"/>
    <cellStyle name="5_leertabellen_teil_iii 3" xfId="495" xr:uid="{00000000-0005-0000-0000-00007D010000}"/>
    <cellStyle name="5_leertabellen_teil_iii 3 2" xfId="496" xr:uid="{00000000-0005-0000-0000-00007E010000}"/>
    <cellStyle name="5_leertabellen_teil_iii 3 2 2" xfId="497" xr:uid="{00000000-0005-0000-0000-00007F010000}"/>
    <cellStyle name="5_leertabellen_teil_iii 3 2 3" xfId="498" xr:uid="{00000000-0005-0000-0000-000080010000}"/>
    <cellStyle name="5_leertabellen_teil_iii 3 2 4" xfId="499" xr:uid="{00000000-0005-0000-0000-000081010000}"/>
    <cellStyle name="5_leertabellen_teil_iii 3 2 5" xfId="500" xr:uid="{00000000-0005-0000-0000-000082010000}"/>
    <cellStyle name="5_leertabellen_teil_iii 3 3" xfId="501" xr:uid="{00000000-0005-0000-0000-000083010000}"/>
    <cellStyle name="5_leertabellen_teil_iii 3 4" xfId="502" xr:uid="{00000000-0005-0000-0000-000084010000}"/>
    <cellStyle name="5_leertabellen_teil_iii 3 5" xfId="503" xr:uid="{00000000-0005-0000-0000-000085010000}"/>
    <cellStyle name="5_leertabellen_teil_iii 3 6" xfId="504" xr:uid="{00000000-0005-0000-0000-000086010000}"/>
    <cellStyle name="5_leertabellen_teil_iii 4" xfId="505" xr:uid="{00000000-0005-0000-0000-000087010000}"/>
    <cellStyle name="5_leertabellen_teil_iii 4 2" xfId="506" xr:uid="{00000000-0005-0000-0000-000088010000}"/>
    <cellStyle name="5_leertabellen_teil_iii 4 3" xfId="507" xr:uid="{00000000-0005-0000-0000-000089010000}"/>
    <cellStyle name="5_leertabellen_teil_iii 4 4" xfId="508" xr:uid="{00000000-0005-0000-0000-00008A010000}"/>
    <cellStyle name="5_leertabellen_teil_iii 4 5" xfId="509" xr:uid="{00000000-0005-0000-0000-00008B010000}"/>
    <cellStyle name="5_leertabellen_teil_iii 5" xfId="510" xr:uid="{00000000-0005-0000-0000-00008C010000}"/>
    <cellStyle name="5_leertabellen_teil_iii 6" xfId="511" xr:uid="{00000000-0005-0000-0000-00008D010000}"/>
    <cellStyle name="5_leertabellen_teil_iii 7" xfId="512" xr:uid="{00000000-0005-0000-0000-00008E010000}"/>
    <cellStyle name="5_leertabellen_teil_iii 8" xfId="513" xr:uid="{00000000-0005-0000-0000-00008F010000}"/>
    <cellStyle name="5_Merkmalsuebersicht_neu" xfId="514" xr:uid="{00000000-0005-0000-0000-000090010000}"/>
    <cellStyle name="5_Merkmalsuebersicht_neu 2" xfId="515" xr:uid="{00000000-0005-0000-0000-000091010000}"/>
    <cellStyle name="5_Merkmalsuebersicht_neu 2 2" xfId="516" xr:uid="{00000000-0005-0000-0000-000092010000}"/>
    <cellStyle name="5_Merkmalsuebersicht_neu 2 2 2" xfId="517" xr:uid="{00000000-0005-0000-0000-000093010000}"/>
    <cellStyle name="5_Merkmalsuebersicht_neu 2 2 3" xfId="518" xr:uid="{00000000-0005-0000-0000-000094010000}"/>
    <cellStyle name="5_Merkmalsuebersicht_neu 2 2 4" xfId="519" xr:uid="{00000000-0005-0000-0000-000095010000}"/>
    <cellStyle name="5_Merkmalsuebersicht_neu 2 2 5" xfId="520" xr:uid="{00000000-0005-0000-0000-000096010000}"/>
    <cellStyle name="5_Merkmalsuebersicht_neu 2 3" xfId="521" xr:uid="{00000000-0005-0000-0000-000097010000}"/>
    <cellStyle name="5_Merkmalsuebersicht_neu 2 4" xfId="522" xr:uid="{00000000-0005-0000-0000-000098010000}"/>
    <cellStyle name="5_Merkmalsuebersicht_neu 2 5" xfId="523" xr:uid="{00000000-0005-0000-0000-000099010000}"/>
    <cellStyle name="5_Merkmalsuebersicht_neu 2 6" xfId="524" xr:uid="{00000000-0005-0000-0000-00009A010000}"/>
    <cellStyle name="5_Merkmalsuebersicht_neu 3" xfId="525" xr:uid="{00000000-0005-0000-0000-00009B010000}"/>
    <cellStyle name="5_Merkmalsuebersicht_neu 3 2" xfId="526" xr:uid="{00000000-0005-0000-0000-00009C010000}"/>
    <cellStyle name="5_Merkmalsuebersicht_neu 3 3" xfId="527" xr:uid="{00000000-0005-0000-0000-00009D010000}"/>
    <cellStyle name="5_Merkmalsuebersicht_neu 3 4" xfId="528" xr:uid="{00000000-0005-0000-0000-00009E010000}"/>
    <cellStyle name="5_Merkmalsuebersicht_neu 3 5" xfId="529" xr:uid="{00000000-0005-0000-0000-00009F010000}"/>
    <cellStyle name="5_Merkmalsuebersicht_neu 4" xfId="530" xr:uid="{00000000-0005-0000-0000-0000A0010000}"/>
    <cellStyle name="5_Merkmalsuebersicht_neu 4 2" xfId="531" xr:uid="{00000000-0005-0000-0000-0000A1010000}"/>
    <cellStyle name="5_Merkmalsuebersicht_neu 4 3" xfId="532" xr:uid="{00000000-0005-0000-0000-0000A2010000}"/>
    <cellStyle name="5_Merkmalsuebersicht_neu 4 4" xfId="533" xr:uid="{00000000-0005-0000-0000-0000A3010000}"/>
    <cellStyle name="5_Merkmalsuebersicht_neu 4 5" xfId="534" xr:uid="{00000000-0005-0000-0000-0000A4010000}"/>
    <cellStyle name="5_Merkmalsuebersicht_neu 5" xfId="535" xr:uid="{00000000-0005-0000-0000-0000A5010000}"/>
    <cellStyle name="5_Merkmalsuebersicht_neu 6" xfId="536" xr:uid="{00000000-0005-0000-0000-0000A6010000}"/>
    <cellStyle name="5_Merkmalsuebersicht_neu 7" xfId="537" xr:uid="{00000000-0005-0000-0000-0000A7010000}"/>
    <cellStyle name="5_Merkmalsuebersicht_neu 8" xfId="538" xr:uid="{00000000-0005-0000-0000-0000A8010000}"/>
    <cellStyle name="5_Tab_III_1_1-10_neu_Endgueltig" xfId="539" xr:uid="{00000000-0005-0000-0000-0000A9010000}"/>
    <cellStyle name="5_Tab_III_1_1-10_neu_Endgueltig 2" xfId="540" xr:uid="{00000000-0005-0000-0000-0000AA010000}"/>
    <cellStyle name="5_tabellen_teil_iii_2011_l12" xfId="541" xr:uid="{00000000-0005-0000-0000-0000AB010000}"/>
    <cellStyle name="5_tabellen_teil_iii_2011_l12 2" xfId="542" xr:uid="{00000000-0005-0000-0000-0000AC010000}"/>
    <cellStyle name="5_tabellen_teil_iii_2011_l12 2 2" xfId="543" xr:uid="{00000000-0005-0000-0000-0000AD010000}"/>
    <cellStyle name="5_tabellen_teil_iii_2011_l12 2 2 2" xfId="544" xr:uid="{00000000-0005-0000-0000-0000AE010000}"/>
    <cellStyle name="5_tabellen_teil_iii_2011_l12 2 2 3" xfId="545" xr:uid="{00000000-0005-0000-0000-0000AF010000}"/>
    <cellStyle name="5_tabellen_teil_iii_2011_l12 2 2 4" xfId="546" xr:uid="{00000000-0005-0000-0000-0000B0010000}"/>
    <cellStyle name="5_tabellen_teil_iii_2011_l12 2 2 5" xfId="547" xr:uid="{00000000-0005-0000-0000-0000B1010000}"/>
    <cellStyle name="5_tabellen_teil_iii_2011_l12 2 3" xfId="548" xr:uid="{00000000-0005-0000-0000-0000B2010000}"/>
    <cellStyle name="5_tabellen_teil_iii_2011_l12 2 4" xfId="549" xr:uid="{00000000-0005-0000-0000-0000B3010000}"/>
    <cellStyle name="5_tabellen_teil_iii_2011_l12 2 5" xfId="550" xr:uid="{00000000-0005-0000-0000-0000B4010000}"/>
    <cellStyle name="5_tabellen_teil_iii_2011_l12 2 6" xfId="551" xr:uid="{00000000-0005-0000-0000-0000B5010000}"/>
    <cellStyle name="5_tabellen_teil_iii_2011_l12 3" xfId="552" xr:uid="{00000000-0005-0000-0000-0000B6010000}"/>
    <cellStyle name="5_tabellen_teil_iii_2011_l12 3 2" xfId="553" xr:uid="{00000000-0005-0000-0000-0000B7010000}"/>
    <cellStyle name="5_tabellen_teil_iii_2011_l12 3 3" xfId="554" xr:uid="{00000000-0005-0000-0000-0000B8010000}"/>
    <cellStyle name="5_tabellen_teil_iii_2011_l12 3 4" xfId="555" xr:uid="{00000000-0005-0000-0000-0000B9010000}"/>
    <cellStyle name="5_tabellen_teil_iii_2011_l12 3 5" xfId="556" xr:uid="{00000000-0005-0000-0000-0000BA010000}"/>
    <cellStyle name="5_tabellen_teil_iii_2011_l12 4" xfId="557" xr:uid="{00000000-0005-0000-0000-0000BB010000}"/>
    <cellStyle name="5_tabellen_teil_iii_2011_l12 4 2" xfId="558" xr:uid="{00000000-0005-0000-0000-0000BC010000}"/>
    <cellStyle name="5_tabellen_teil_iii_2011_l12 4 3" xfId="559" xr:uid="{00000000-0005-0000-0000-0000BD010000}"/>
    <cellStyle name="5_tabellen_teil_iii_2011_l12 4 4" xfId="560" xr:uid="{00000000-0005-0000-0000-0000BE010000}"/>
    <cellStyle name="5_tabellen_teil_iii_2011_l12 4 5" xfId="561" xr:uid="{00000000-0005-0000-0000-0000BF010000}"/>
    <cellStyle name="5_tabellen_teil_iii_2011_l12 5" xfId="562" xr:uid="{00000000-0005-0000-0000-0000C0010000}"/>
    <cellStyle name="5_tabellen_teil_iii_2011_l12 6" xfId="563" xr:uid="{00000000-0005-0000-0000-0000C1010000}"/>
    <cellStyle name="5_tabellen_teil_iii_2011_l12 7" xfId="564" xr:uid="{00000000-0005-0000-0000-0000C2010000}"/>
    <cellStyle name="5_tabellen_teil_iii_2011_l12 8" xfId="565" xr:uid="{00000000-0005-0000-0000-0000C3010000}"/>
    <cellStyle name="6" xfId="566" xr:uid="{00000000-0005-0000-0000-0000C4010000}"/>
    <cellStyle name="6 2" xfId="567" xr:uid="{00000000-0005-0000-0000-0000C5010000}"/>
    <cellStyle name="6 2 2" xfId="568" xr:uid="{00000000-0005-0000-0000-0000C6010000}"/>
    <cellStyle name="6 2 2 2" xfId="569" xr:uid="{00000000-0005-0000-0000-0000C7010000}"/>
    <cellStyle name="6 2 2 2 2" xfId="570" xr:uid="{00000000-0005-0000-0000-0000C8010000}"/>
    <cellStyle name="6 2 2 2 3" xfId="571" xr:uid="{00000000-0005-0000-0000-0000C9010000}"/>
    <cellStyle name="6 2 2 2 4" xfId="572" xr:uid="{00000000-0005-0000-0000-0000CA010000}"/>
    <cellStyle name="6 2 2 2 5" xfId="573" xr:uid="{00000000-0005-0000-0000-0000CB010000}"/>
    <cellStyle name="6 2 2 3" xfId="574" xr:uid="{00000000-0005-0000-0000-0000CC010000}"/>
    <cellStyle name="6 2 2 4" xfId="575" xr:uid="{00000000-0005-0000-0000-0000CD010000}"/>
    <cellStyle name="6 2 2 5" xfId="576" xr:uid="{00000000-0005-0000-0000-0000CE010000}"/>
    <cellStyle name="6 2 2 6" xfId="577" xr:uid="{00000000-0005-0000-0000-0000CF010000}"/>
    <cellStyle name="6 2 3" xfId="578" xr:uid="{00000000-0005-0000-0000-0000D0010000}"/>
    <cellStyle name="6 2 3 2" xfId="579" xr:uid="{00000000-0005-0000-0000-0000D1010000}"/>
    <cellStyle name="6 2 3 2 2" xfId="580" xr:uid="{00000000-0005-0000-0000-0000D2010000}"/>
    <cellStyle name="6 2 3 2 3" xfId="581" xr:uid="{00000000-0005-0000-0000-0000D3010000}"/>
    <cellStyle name="6 2 3 2 4" xfId="582" xr:uid="{00000000-0005-0000-0000-0000D4010000}"/>
    <cellStyle name="6 2 3 2 5" xfId="583" xr:uid="{00000000-0005-0000-0000-0000D5010000}"/>
    <cellStyle name="6 2 3 3" xfId="584" xr:uid="{00000000-0005-0000-0000-0000D6010000}"/>
    <cellStyle name="6 2 3 4" xfId="585" xr:uid="{00000000-0005-0000-0000-0000D7010000}"/>
    <cellStyle name="6 2 3 5" xfId="586" xr:uid="{00000000-0005-0000-0000-0000D8010000}"/>
    <cellStyle name="6 2 3 6" xfId="587" xr:uid="{00000000-0005-0000-0000-0000D9010000}"/>
    <cellStyle name="6 3" xfId="588" xr:uid="{00000000-0005-0000-0000-0000DA010000}"/>
    <cellStyle name="6 3 2" xfId="589" xr:uid="{00000000-0005-0000-0000-0000DB010000}"/>
    <cellStyle name="6 3 3" xfId="590" xr:uid="{00000000-0005-0000-0000-0000DC010000}"/>
    <cellStyle name="6 3 4" xfId="591" xr:uid="{00000000-0005-0000-0000-0000DD010000}"/>
    <cellStyle name="6 3 5" xfId="592" xr:uid="{00000000-0005-0000-0000-0000DE010000}"/>
    <cellStyle name="6_5225402107005(1)" xfId="593" xr:uid="{00000000-0005-0000-0000-0000DF010000}"/>
    <cellStyle name="6_5225402107005(1) 2" xfId="594" xr:uid="{00000000-0005-0000-0000-0000E0010000}"/>
    <cellStyle name="6_DeckblattNeu" xfId="595" xr:uid="{00000000-0005-0000-0000-0000E1010000}"/>
    <cellStyle name="6_DeckblattNeu 2" xfId="596" xr:uid="{00000000-0005-0000-0000-0000E2010000}"/>
    <cellStyle name="6_DeckblattNeu 2 2" xfId="597" xr:uid="{00000000-0005-0000-0000-0000E3010000}"/>
    <cellStyle name="6_DeckblattNeu 2 2 2" xfId="598" xr:uid="{00000000-0005-0000-0000-0000E4010000}"/>
    <cellStyle name="6_DeckblattNeu 2 2 3" xfId="599" xr:uid="{00000000-0005-0000-0000-0000E5010000}"/>
    <cellStyle name="6_DeckblattNeu 2 2 4" xfId="600" xr:uid="{00000000-0005-0000-0000-0000E6010000}"/>
    <cellStyle name="6_DeckblattNeu 2 2 5" xfId="601" xr:uid="{00000000-0005-0000-0000-0000E7010000}"/>
    <cellStyle name="6_DeckblattNeu 2 3" xfId="602" xr:uid="{00000000-0005-0000-0000-0000E8010000}"/>
    <cellStyle name="6_DeckblattNeu 2 4" xfId="603" xr:uid="{00000000-0005-0000-0000-0000E9010000}"/>
    <cellStyle name="6_DeckblattNeu 2 5" xfId="604" xr:uid="{00000000-0005-0000-0000-0000EA010000}"/>
    <cellStyle name="6_DeckblattNeu 2 6" xfId="605" xr:uid="{00000000-0005-0000-0000-0000EB010000}"/>
    <cellStyle name="6_DeckblattNeu 3" xfId="606" xr:uid="{00000000-0005-0000-0000-0000EC010000}"/>
    <cellStyle name="6_DeckblattNeu 3 2" xfId="607" xr:uid="{00000000-0005-0000-0000-0000ED010000}"/>
    <cellStyle name="6_DeckblattNeu 3 3" xfId="608" xr:uid="{00000000-0005-0000-0000-0000EE010000}"/>
    <cellStyle name="6_DeckblattNeu 3 4" xfId="609" xr:uid="{00000000-0005-0000-0000-0000EF010000}"/>
    <cellStyle name="6_DeckblattNeu 3 5" xfId="610" xr:uid="{00000000-0005-0000-0000-0000F0010000}"/>
    <cellStyle name="6_DeckblattNeu 4" xfId="611" xr:uid="{00000000-0005-0000-0000-0000F1010000}"/>
    <cellStyle name="6_DeckblattNeu 4 2" xfId="612" xr:uid="{00000000-0005-0000-0000-0000F2010000}"/>
    <cellStyle name="6_DeckblattNeu 4 3" xfId="613" xr:uid="{00000000-0005-0000-0000-0000F3010000}"/>
    <cellStyle name="6_DeckblattNeu 4 4" xfId="614" xr:uid="{00000000-0005-0000-0000-0000F4010000}"/>
    <cellStyle name="6_DeckblattNeu 4 5" xfId="615" xr:uid="{00000000-0005-0000-0000-0000F5010000}"/>
    <cellStyle name="6_DeckblattNeu 5" xfId="616" xr:uid="{00000000-0005-0000-0000-0000F6010000}"/>
    <cellStyle name="6_DeckblattNeu 6" xfId="617" xr:uid="{00000000-0005-0000-0000-0000F7010000}"/>
    <cellStyle name="6_DeckblattNeu 7" xfId="618" xr:uid="{00000000-0005-0000-0000-0000F8010000}"/>
    <cellStyle name="6_DeckblattNeu 8" xfId="619" xr:uid="{00000000-0005-0000-0000-0000F9010000}"/>
    <cellStyle name="6_III_Tagesbetreuung_2010_Rev1" xfId="620" xr:uid="{00000000-0005-0000-0000-0000FA010000}"/>
    <cellStyle name="6_III_Tagesbetreuung_2010_Rev1 2" xfId="621" xr:uid="{00000000-0005-0000-0000-0000FB010000}"/>
    <cellStyle name="6_III_Tagesbetreuung_2010_Rev1 2 2" xfId="622" xr:uid="{00000000-0005-0000-0000-0000FC010000}"/>
    <cellStyle name="6_III_Tagesbetreuung_2010_Rev1 2 2 2" xfId="623" xr:uid="{00000000-0005-0000-0000-0000FD010000}"/>
    <cellStyle name="6_III_Tagesbetreuung_2010_Rev1 2 2 3" xfId="624" xr:uid="{00000000-0005-0000-0000-0000FE010000}"/>
    <cellStyle name="6_III_Tagesbetreuung_2010_Rev1 2 2 4" xfId="625" xr:uid="{00000000-0005-0000-0000-0000FF010000}"/>
    <cellStyle name="6_III_Tagesbetreuung_2010_Rev1 2 2 5" xfId="626" xr:uid="{00000000-0005-0000-0000-000000020000}"/>
    <cellStyle name="6_III_Tagesbetreuung_2010_Rev1 2 3" xfId="627" xr:uid="{00000000-0005-0000-0000-000001020000}"/>
    <cellStyle name="6_III_Tagesbetreuung_2010_Rev1 2 4" xfId="628" xr:uid="{00000000-0005-0000-0000-000002020000}"/>
    <cellStyle name="6_III_Tagesbetreuung_2010_Rev1 2 5" xfId="629" xr:uid="{00000000-0005-0000-0000-000003020000}"/>
    <cellStyle name="6_III_Tagesbetreuung_2010_Rev1 2 6" xfId="630" xr:uid="{00000000-0005-0000-0000-000004020000}"/>
    <cellStyle name="6_III_Tagesbetreuung_2010_Rev1 3" xfId="631" xr:uid="{00000000-0005-0000-0000-000005020000}"/>
    <cellStyle name="6_III_Tagesbetreuung_2010_Rev1 3 2" xfId="632" xr:uid="{00000000-0005-0000-0000-000006020000}"/>
    <cellStyle name="6_III_Tagesbetreuung_2010_Rev1 3 2 2" xfId="633" xr:uid="{00000000-0005-0000-0000-000007020000}"/>
    <cellStyle name="6_III_Tagesbetreuung_2010_Rev1 3 2 3" xfId="634" xr:uid="{00000000-0005-0000-0000-000008020000}"/>
    <cellStyle name="6_III_Tagesbetreuung_2010_Rev1 3 2 4" xfId="635" xr:uid="{00000000-0005-0000-0000-000009020000}"/>
    <cellStyle name="6_III_Tagesbetreuung_2010_Rev1 3 2 5" xfId="636" xr:uid="{00000000-0005-0000-0000-00000A020000}"/>
    <cellStyle name="6_III_Tagesbetreuung_2010_Rev1 3 3" xfId="637" xr:uid="{00000000-0005-0000-0000-00000B020000}"/>
    <cellStyle name="6_III_Tagesbetreuung_2010_Rev1 3 4" xfId="638" xr:uid="{00000000-0005-0000-0000-00000C020000}"/>
    <cellStyle name="6_III_Tagesbetreuung_2010_Rev1 3 5" xfId="639" xr:uid="{00000000-0005-0000-0000-00000D020000}"/>
    <cellStyle name="6_III_Tagesbetreuung_2010_Rev1 3 6" xfId="640" xr:uid="{00000000-0005-0000-0000-00000E020000}"/>
    <cellStyle name="6_III_Tagesbetreuung_2010_Rev1 4" xfId="641" xr:uid="{00000000-0005-0000-0000-00000F020000}"/>
    <cellStyle name="6_III_Tagesbetreuung_2010_Rev1 4 2" xfId="642" xr:uid="{00000000-0005-0000-0000-000010020000}"/>
    <cellStyle name="6_III_Tagesbetreuung_2010_Rev1 4 3" xfId="643" xr:uid="{00000000-0005-0000-0000-000011020000}"/>
    <cellStyle name="6_III_Tagesbetreuung_2010_Rev1 4 4" xfId="644" xr:uid="{00000000-0005-0000-0000-000012020000}"/>
    <cellStyle name="6_III_Tagesbetreuung_2010_Rev1 4 5" xfId="645" xr:uid="{00000000-0005-0000-0000-000013020000}"/>
    <cellStyle name="6_III_Tagesbetreuung_2010_Rev1 5" xfId="646" xr:uid="{00000000-0005-0000-0000-000014020000}"/>
    <cellStyle name="6_III_Tagesbetreuung_2010_Rev1 6" xfId="647" xr:uid="{00000000-0005-0000-0000-000015020000}"/>
    <cellStyle name="6_III_Tagesbetreuung_2010_Rev1 7" xfId="648" xr:uid="{00000000-0005-0000-0000-000016020000}"/>
    <cellStyle name="6_III_Tagesbetreuung_2010_Rev1 8" xfId="649" xr:uid="{00000000-0005-0000-0000-000017020000}"/>
    <cellStyle name="6_leertabellen_teil_iii" xfId="650" xr:uid="{00000000-0005-0000-0000-000018020000}"/>
    <cellStyle name="6_leertabellen_teil_iii 2" xfId="651" xr:uid="{00000000-0005-0000-0000-000019020000}"/>
    <cellStyle name="6_leertabellen_teil_iii 2 2" xfId="652" xr:uid="{00000000-0005-0000-0000-00001A020000}"/>
    <cellStyle name="6_leertabellen_teil_iii 2 2 2" xfId="653" xr:uid="{00000000-0005-0000-0000-00001B020000}"/>
    <cellStyle name="6_leertabellen_teil_iii 2 2 3" xfId="654" xr:uid="{00000000-0005-0000-0000-00001C020000}"/>
    <cellStyle name="6_leertabellen_teil_iii 2 2 4" xfId="655" xr:uid="{00000000-0005-0000-0000-00001D020000}"/>
    <cellStyle name="6_leertabellen_teil_iii 2 2 5" xfId="656" xr:uid="{00000000-0005-0000-0000-00001E020000}"/>
    <cellStyle name="6_leertabellen_teil_iii 2 3" xfId="657" xr:uid="{00000000-0005-0000-0000-00001F020000}"/>
    <cellStyle name="6_leertabellen_teil_iii 2 4" xfId="658" xr:uid="{00000000-0005-0000-0000-000020020000}"/>
    <cellStyle name="6_leertabellen_teil_iii 2 5" xfId="659" xr:uid="{00000000-0005-0000-0000-000021020000}"/>
    <cellStyle name="6_leertabellen_teil_iii 2 6" xfId="660" xr:uid="{00000000-0005-0000-0000-000022020000}"/>
    <cellStyle name="6_leertabellen_teil_iii 3" xfId="661" xr:uid="{00000000-0005-0000-0000-000023020000}"/>
    <cellStyle name="6_leertabellen_teil_iii 3 2" xfId="662" xr:uid="{00000000-0005-0000-0000-000024020000}"/>
    <cellStyle name="6_leertabellen_teil_iii 3 2 2" xfId="663" xr:uid="{00000000-0005-0000-0000-000025020000}"/>
    <cellStyle name="6_leertabellen_teil_iii 3 2 3" xfId="664" xr:uid="{00000000-0005-0000-0000-000026020000}"/>
    <cellStyle name="6_leertabellen_teil_iii 3 2 4" xfId="665" xr:uid="{00000000-0005-0000-0000-000027020000}"/>
    <cellStyle name="6_leertabellen_teil_iii 3 2 5" xfId="666" xr:uid="{00000000-0005-0000-0000-000028020000}"/>
    <cellStyle name="6_leertabellen_teil_iii 3 3" xfId="667" xr:uid="{00000000-0005-0000-0000-000029020000}"/>
    <cellStyle name="6_leertabellen_teil_iii 3 4" xfId="668" xr:uid="{00000000-0005-0000-0000-00002A020000}"/>
    <cellStyle name="6_leertabellen_teil_iii 3 5" xfId="669" xr:uid="{00000000-0005-0000-0000-00002B020000}"/>
    <cellStyle name="6_leertabellen_teil_iii 3 6" xfId="670" xr:uid="{00000000-0005-0000-0000-00002C020000}"/>
    <cellStyle name="6_leertabellen_teil_iii 4" xfId="671" xr:uid="{00000000-0005-0000-0000-00002D020000}"/>
    <cellStyle name="6_leertabellen_teil_iii 4 2" xfId="672" xr:uid="{00000000-0005-0000-0000-00002E020000}"/>
    <cellStyle name="6_leertabellen_teil_iii 4 3" xfId="673" xr:uid="{00000000-0005-0000-0000-00002F020000}"/>
    <cellStyle name="6_leertabellen_teil_iii 4 4" xfId="674" xr:uid="{00000000-0005-0000-0000-000030020000}"/>
    <cellStyle name="6_leertabellen_teil_iii 4 5" xfId="675" xr:uid="{00000000-0005-0000-0000-000031020000}"/>
    <cellStyle name="6_leertabellen_teil_iii 5" xfId="676" xr:uid="{00000000-0005-0000-0000-000032020000}"/>
    <cellStyle name="6_leertabellen_teil_iii 6" xfId="677" xr:uid="{00000000-0005-0000-0000-000033020000}"/>
    <cellStyle name="6_leertabellen_teil_iii 7" xfId="678" xr:uid="{00000000-0005-0000-0000-000034020000}"/>
    <cellStyle name="6_leertabellen_teil_iii 8" xfId="679" xr:uid="{00000000-0005-0000-0000-000035020000}"/>
    <cellStyle name="6_Merkmalsuebersicht_neu" xfId="680" xr:uid="{00000000-0005-0000-0000-000036020000}"/>
    <cellStyle name="6_Merkmalsuebersicht_neu 2" xfId="681" xr:uid="{00000000-0005-0000-0000-000037020000}"/>
    <cellStyle name="6_Merkmalsuebersicht_neu 2 2" xfId="682" xr:uid="{00000000-0005-0000-0000-000038020000}"/>
    <cellStyle name="6_Merkmalsuebersicht_neu 2 2 2" xfId="683" xr:uid="{00000000-0005-0000-0000-000039020000}"/>
    <cellStyle name="6_Merkmalsuebersicht_neu 2 2 3" xfId="684" xr:uid="{00000000-0005-0000-0000-00003A020000}"/>
    <cellStyle name="6_Merkmalsuebersicht_neu 2 2 4" xfId="685" xr:uid="{00000000-0005-0000-0000-00003B020000}"/>
    <cellStyle name="6_Merkmalsuebersicht_neu 2 2 5" xfId="686" xr:uid="{00000000-0005-0000-0000-00003C020000}"/>
    <cellStyle name="6_Merkmalsuebersicht_neu 2 3" xfId="687" xr:uid="{00000000-0005-0000-0000-00003D020000}"/>
    <cellStyle name="6_Merkmalsuebersicht_neu 2 4" xfId="688" xr:uid="{00000000-0005-0000-0000-00003E020000}"/>
    <cellStyle name="6_Merkmalsuebersicht_neu 2 5" xfId="689" xr:uid="{00000000-0005-0000-0000-00003F020000}"/>
    <cellStyle name="6_Merkmalsuebersicht_neu 2 6" xfId="690" xr:uid="{00000000-0005-0000-0000-000040020000}"/>
    <cellStyle name="6_Merkmalsuebersicht_neu 3" xfId="691" xr:uid="{00000000-0005-0000-0000-000041020000}"/>
    <cellStyle name="6_Merkmalsuebersicht_neu 3 2" xfId="692" xr:uid="{00000000-0005-0000-0000-000042020000}"/>
    <cellStyle name="6_Merkmalsuebersicht_neu 3 3" xfId="693" xr:uid="{00000000-0005-0000-0000-000043020000}"/>
    <cellStyle name="6_Merkmalsuebersicht_neu 3 4" xfId="694" xr:uid="{00000000-0005-0000-0000-000044020000}"/>
    <cellStyle name="6_Merkmalsuebersicht_neu 3 5" xfId="695" xr:uid="{00000000-0005-0000-0000-000045020000}"/>
    <cellStyle name="6_Merkmalsuebersicht_neu 4" xfId="696" xr:uid="{00000000-0005-0000-0000-000046020000}"/>
    <cellStyle name="6_Merkmalsuebersicht_neu 4 2" xfId="697" xr:uid="{00000000-0005-0000-0000-000047020000}"/>
    <cellStyle name="6_Merkmalsuebersicht_neu 4 3" xfId="698" xr:uid="{00000000-0005-0000-0000-000048020000}"/>
    <cellStyle name="6_Merkmalsuebersicht_neu 4 4" xfId="699" xr:uid="{00000000-0005-0000-0000-000049020000}"/>
    <cellStyle name="6_Merkmalsuebersicht_neu 4 5" xfId="700" xr:uid="{00000000-0005-0000-0000-00004A020000}"/>
    <cellStyle name="6_Merkmalsuebersicht_neu 5" xfId="701" xr:uid="{00000000-0005-0000-0000-00004B020000}"/>
    <cellStyle name="6_Merkmalsuebersicht_neu 6" xfId="702" xr:uid="{00000000-0005-0000-0000-00004C020000}"/>
    <cellStyle name="6_Merkmalsuebersicht_neu 7" xfId="703" xr:uid="{00000000-0005-0000-0000-00004D020000}"/>
    <cellStyle name="6_Merkmalsuebersicht_neu 8" xfId="704" xr:uid="{00000000-0005-0000-0000-00004E020000}"/>
    <cellStyle name="6_Tab_III_1_1-10_neu_Endgueltig" xfId="705" xr:uid="{00000000-0005-0000-0000-00004F020000}"/>
    <cellStyle name="6_Tab_III_1_1-10_neu_Endgueltig 2" xfId="706" xr:uid="{00000000-0005-0000-0000-000050020000}"/>
    <cellStyle name="6_tabellen_teil_iii_2011_l12" xfId="707" xr:uid="{00000000-0005-0000-0000-000051020000}"/>
    <cellStyle name="6_tabellen_teil_iii_2011_l12 2" xfId="708" xr:uid="{00000000-0005-0000-0000-000052020000}"/>
    <cellStyle name="6_tabellen_teil_iii_2011_l12 2 2" xfId="709" xr:uid="{00000000-0005-0000-0000-000053020000}"/>
    <cellStyle name="6_tabellen_teil_iii_2011_l12 2 2 2" xfId="710" xr:uid="{00000000-0005-0000-0000-000054020000}"/>
    <cellStyle name="6_tabellen_teil_iii_2011_l12 2 2 3" xfId="711" xr:uid="{00000000-0005-0000-0000-000055020000}"/>
    <cellStyle name="6_tabellen_teil_iii_2011_l12 2 2 4" xfId="712" xr:uid="{00000000-0005-0000-0000-000056020000}"/>
    <cellStyle name="6_tabellen_teil_iii_2011_l12 2 2 5" xfId="713" xr:uid="{00000000-0005-0000-0000-000057020000}"/>
    <cellStyle name="6_tabellen_teil_iii_2011_l12 2 3" xfId="714" xr:uid="{00000000-0005-0000-0000-000058020000}"/>
    <cellStyle name="6_tabellen_teil_iii_2011_l12 2 4" xfId="715" xr:uid="{00000000-0005-0000-0000-000059020000}"/>
    <cellStyle name="6_tabellen_teil_iii_2011_l12 2 5" xfId="716" xr:uid="{00000000-0005-0000-0000-00005A020000}"/>
    <cellStyle name="6_tabellen_teil_iii_2011_l12 2 6" xfId="717" xr:uid="{00000000-0005-0000-0000-00005B020000}"/>
    <cellStyle name="6_tabellen_teil_iii_2011_l12 3" xfId="718" xr:uid="{00000000-0005-0000-0000-00005C020000}"/>
    <cellStyle name="6_tabellen_teil_iii_2011_l12 3 2" xfId="719" xr:uid="{00000000-0005-0000-0000-00005D020000}"/>
    <cellStyle name="6_tabellen_teil_iii_2011_l12 3 3" xfId="720" xr:uid="{00000000-0005-0000-0000-00005E020000}"/>
    <cellStyle name="6_tabellen_teil_iii_2011_l12 3 4" xfId="721" xr:uid="{00000000-0005-0000-0000-00005F020000}"/>
    <cellStyle name="6_tabellen_teil_iii_2011_l12 3 5" xfId="722" xr:uid="{00000000-0005-0000-0000-000060020000}"/>
    <cellStyle name="6_tabellen_teil_iii_2011_l12 4" xfId="723" xr:uid="{00000000-0005-0000-0000-000061020000}"/>
    <cellStyle name="6_tabellen_teil_iii_2011_l12 4 2" xfId="724" xr:uid="{00000000-0005-0000-0000-000062020000}"/>
    <cellStyle name="6_tabellen_teil_iii_2011_l12 4 3" xfId="725" xr:uid="{00000000-0005-0000-0000-000063020000}"/>
    <cellStyle name="6_tabellen_teil_iii_2011_l12 4 4" xfId="726" xr:uid="{00000000-0005-0000-0000-000064020000}"/>
    <cellStyle name="6_tabellen_teil_iii_2011_l12 4 5" xfId="727" xr:uid="{00000000-0005-0000-0000-000065020000}"/>
    <cellStyle name="6_tabellen_teil_iii_2011_l12 5" xfId="728" xr:uid="{00000000-0005-0000-0000-000066020000}"/>
    <cellStyle name="6_tabellen_teil_iii_2011_l12 6" xfId="729" xr:uid="{00000000-0005-0000-0000-000067020000}"/>
    <cellStyle name="6_tabellen_teil_iii_2011_l12 7" xfId="730" xr:uid="{00000000-0005-0000-0000-000068020000}"/>
    <cellStyle name="6_tabellen_teil_iii_2011_l12 8" xfId="731" xr:uid="{00000000-0005-0000-0000-000069020000}"/>
    <cellStyle name="60 % - Akzent1 2" xfId="732" xr:uid="{00000000-0005-0000-0000-00006A020000}"/>
    <cellStyle name="60 % - Akzent1 2 2" xfId="733" xr:uid="{00000000-0005-0000-0000-00006B020000}"/>
    <cellStyle name="60 % - Akzent1 3" xfId="734" xr:uid="{00000000-0005-0000-0000-00006C020000}"/>
    <cellStyle name="60 % - Akzent1 3 2" xfId="735" xr:uid="{00000000-0005-0000-0000-00006D020000}"/>
    <cellStyle name="60 % - Akzent1 4" xfId="736" xr:uid="{00000000-0005-0000-0000-00006E020000}"/>
    <cellStyle name="60 % - Akzent1 5" xfId="737" xr:uid="{00000000-0005-0000-0000-00006F020000}"/>
    <cellStyle name="60 % - Akzent2 2" xfId="738" xr:uid="{00000000-0005-0000-0000-000070020000}"/>
    <cellStyle name="60 % - Akzent2 2 2" xfId="739" xr:uid="{00000000-0005-0000-0000-000071020000}"/>
    <cellStyle name="60 % - Akzent2 3" xfId="740" xr:uid="{00000000-0005-0000-0000-000072020000}"/>
    <cellStyle name="60 % - Akzent2 3 2" xfId="741" xr:uid="{00000000-0005-0000-0000-000073020000}"/>
    <cellStyle name="60 % - Akzent2 4" xfId="742" xr:uid="{00000000-0005-0000-0000-000074020000}"/>
    <cellStyle name="60 % - Akzent2 5" xfId="743" xr:uid="{00000000-0005-0000-0000-000075020000}"/>
    <cellStyle name="60 % - Akzent3 2" xfId="744" xr:uid="{00000000-0005-0000-0000-000076020000}"/>
    <cellStyle name="60 % - Akzent3 2 2" xfId="745" xr:uid="{00000000-0005-0000-0000-000077020000}"/>
    <cellStyle name="60 % - Akzent3 3" xfId="746" xr:uid="{00000000-0005-0000-0000-000078020000}"/>
    <cellStyle name="60 % - Akzent3 3 2" xfId="747" xr:uid="{00000000-0005-0000-0000-000079020000}"/>
    <cellStyle name="60 % - Akzent3 4" xfId="748" xr:uid="{00000000-0005-0000-0000-00007A020000}"/>
    <cellStyle name="60 % - Akzent3 5" xfId="749" xr:uid="{00000000-0005-0000-0000-00007B020000}"/>
    <cellStyle name="60 % - Akzent4 2" xfId="750" xr:uid="{00000000-0005-0000-0000-00007C020000}"/>
    <cellStyle name="60 % - Akzent4 2 2" xfId="751" xr:uid="{00000000-0005-0000-0000-00007D020000}"/>
    <cellStyle name="60 % - Akzent4 3" xfId="752" xr:uid="{00000000-0005-0000-0000-00007E020000}"/>
    <cellStyle name="60 % - Akzent4 3 2" xfId="753" xr:uid="{00000000-0005-0000-0000-00007F020000}"/>
    <cellStyle name="60 % - Akzent4 4" xfId="754" xr:uid="{00000000-0005-0000-0000-000080020000}"/>
    <cellStyle name="60 % - Akzent4 5" xfId="755" xr:uid="{00000000-0005-0000-0000-000081020000}"/>
    <cellStyle name="60 % - Akzent5 2" xfId="756" xr:uid="{00000000-0005-0000-0000-000082020000}"/>
    <cellStyle name="60 % - Akzent5 2 2" xfId="757" xr:uid="{00000000-0005-0000-0000-000083020000}"/>
    <cellStyle name="60 % - Akzent5 3" xfId="758" xr:uid="{00000000-0005-0000-0000-000084020000}"/>
    <cellStyle name="60 % - Akzent5 3 2" xfId="759" xr:uid="{00000000-0005-0000-0000-000085020000}"/>
    <cellStyle name="60 % - Akzent5 4" xfId="760" xr:uid="{00000000-0005-0000-0000-000086020000}"/>
    <cellStyle name="60 % - Akzent5 5" xfId="761" xr:uid="{00000000-0005-0000-0000-000087020000}"/>
    <cellStyle name="60 % - Akzent6 2" xfId="762" xr:uid="{00000000-0005-0000-0000-000088020000}"/>
    <cellStyle name="60 % - Akzent6 2 2" xfId="763" xr:uid="{00000000-0005-0000-0000-000089020000}"/>
    <cellStyle name="60 % - Akzent6 3" xfId="764" xr:uid="{00000000-0005-0000-0000-00008A020000}"/>
    <cellStyle name="60 % - Akzent6 3 2" xfId="765" xr:uid="{00000000-0005-0000-0000-00008B020000}"/>
    <cellStyle name="60 % - Akzent6 4" xfId="766" xr:uid="{00000000-0005-0000-0000-00008C020000}"/>
    <cellStyle name="60 % - Akzent6 5" xfId="767" xr:uid="{00000000-0005-0000-0000-00008D020000}"/>
    <cellStyle name="60% - Akzent1" xfId="768" xr:uid="{00000000-0005-0000-0000-00008E020000}"/>
    <cellStyle name="60% - Akzent1 2" xfId="769" xr:uid="{00000000-0005-0000-0000-00008F020000}"/>
    <cellStyle name="60% - Akzent2" xfId="770" xr:uid="{00000000-0005-0000-0000-000090020000}"/>
    <cellStyle name="60% - Akzent2 2" xfId="771" xr:uid="{00000000-0005-0000-0000-000091020000}"/>
    <cellStyle name="60% - Akzent3" xfId="772" xr:uid="{00000000-0005-0000-0000-000092020000}"/>
    <cellStyle name="60% - Akzent3 2" xfId="773" xr:uid="{00000000-0005-0000-0000-000093020000}"/>
    <cellStyle name="60% - Akzent4" xfId="774" xr:uid="{00000000-0005-0000-0000-000094020000}"/>
    <cellStyle name="60% - Akzent4 2" xfId="775" xr:uid="{00000000-0005-0000-0000-000095020000}"/>
    <cellStyle name="60% - Akzent5" xfId="776" xr:uid="{00000000-0005-0000-0000-000096020000}"/>
    <cellStyle name="60% - Akzent5 2" xfId="777" xr:uid="{00000000-0005-0000-0000-000097020000}"/>
    <cellStyle name="60% - Akzent6" xfId="778" xr:uid="{00000000-0005-0000-0000-000098020000}"/>
    <cellStyle name="60% - Akzent6 2" xfId="779" xr:uid="{00000000-0005-0000-0000-000099020000}"/>
    <cellStyle name="9" xfId="780" xr:uid="{00000000-0005-0000-0000-00009A020000}"/>
    <cellStyle name="9 2" xfId="781" xr:uid="{00000000-0005-0000-0000-00009B020000}"/>
    <cellStyle name="9 2 2" xfId="782" xr:uid="{00000000-0005-0000-0000-00009C020000}"/>
    <cellStyle name="9 2 2 2" xfId="783" xr:uid="{00000000-0005-0000-0000-00009D020000}"/>
    <cellStyle name="9 2 2 2 2" xfId="784" xr:uid="{00000000-0005-0000-0000-00009E020000}"/>
    <cellStyle name="9 2 2 2 3" xfId="785" xr:uid="{00000000-0005-0000-0000-00009F020000}"/>
    <cellStyle name="9 2 2 2 4" xfId="786" xr:uid="{00000000-0005-0000-0000-0000A0020000}"/>
    <cellStyle name="9 2 2 2 5" xfId="787" xr:uid="{00000000-0005-0000-0000-0000A1020000}"/>
    <cellStyle name="9 2 2 3" xfId="788" xr:uid="{00000000-0005-0000-0000-0000A2020000}"/>
    <cellStyle name="9 2 2 4" xfId="789" xr:uid="{00000000-0005-0000-0000-0000A3020000}"/>
    <cellStyle name="9 2 2 5" xfId="790" xr:uid="{00000000-0005-0000-0000-0000A4020000}"/>
    <cellStyle name="9 2 2 6" xfId="791" xr:uid="{00000000-0005-0000-0000-0000A5020000}"/>
    <cellStyle name="9 2 3" xfId="792" xr:uid="{00000000-0005-0000-0000-0000A6020000}"/>
    <cellStyle name="9 2 3 2" xfId="793" xr:uid="{00000000-0005-0000-0000-0000A7020000}"/>
    <cellStyle name="9 2 3 2 2" xfId="794" xr:uid="{00000000-0005-0000-0000-0000A8020000}"/>
    <cellStyle name="9 2 3 2 3" xfId="795" xr:uid="{00000000-0005-0000-0000-0000A9020000}"/>
    <cellStyle name="9 2 3 2 4" xfId="796" xr:uid="{00000000-0005-0000-0000-0000AA020000}"/>
    <cellStyle name="9 2 3 2 5" xfId="797" xr:uid="{00000000-0005-0000-0000-0000AB020000}"/>
    <cellStyle name="9 2 3 3" xfId="798" xr:uid="{00000000-0005-0000-0000-0000AC020000}"/>
    <cellStyle name="9 2 3 4" xfId="799" xr:uid="{00000000-0005-0000-0000-0000AD020000}"/>
    <cellStyle name="9 2 3 5" xfId="800" xr:uid="{00000000-0005-0000-0000-0000AE020000}"/>
    <cellStyle name="9 2 3 6" xfId="801" xr:uid="{00000000-0005-0000-0000-0000AF020000}"/>
    <cellStyle name="9 3" xfId="802" xr:uid="{00000000-0005-0000-0000-0000B0020000}"/>
    <cellStyle name="9 3 2" xfId="803" xr:uid="{00000000-0005-0000-0000-0000B1020000}"/>
    <cellStyle name="9 3 3" xfId="804" xr:uid="{00000000-0005-0000-0000-0000B2020000}"/>
    <cellStyle name="9 3 4" xfId="805" xr:uid="{00000000-0005-0000-0000-0000B3020000}"/>
    <cellStyle name="9 3 5" xfId="806" xr:uid="{00000000-0005-0000-0000-0000B4020000}"/>
    <cellStyle name="9_5225402107005(1)" xfId="807" xr:uid="{00000000-0005-0000-0000-0000B5020000}"/>
    <cellStyle name="9_5225402107005(1) 2" xfId="808" xr:uid="{00000000-0005-0000-0000-0000B6020000}"/>
    <cellStyle name="9_DeckblattNeu" xfId="809" xr:uid="{00000000-0005-0000-0000-0000B7020000}"/>
    <cellStyle name="9_DeckblattNeu 2" xfId="810" xr:uid="{00000000-0005-0000-0000-0000B8020000}"/>
    <cellStyle name="9_DeckblattNeu 2 2" xfId="811" xr:uid="{00000000-0005-0000-0000-0000B9020000}"/>
    <cellStyle name="9_DeckblattNeu 2 2 2" xfId="812" xr:uid="{00000000-0005-0000-0000-0000BA020000}"/>
    <cellStyle name="9_DeckblattNeu 2 2 3" xfId="813" xr:uid="{00000000-0005-0000-0000-0000BB020000}"/>
    <cellStyle name="9_DeckblattNeu 2 2 4" xfId="814" xr:uid="{00000000-0005-0000-0000-0000BC020000}"/>
    <cellStyle name="9_DeckblattNeu 2 2 5" xfId="815" xr:uid="{00000000-0005-0000-0000-0000BD020000}"/>
    <cellStyle name="9_DeckblattNeu 2 3" xfId="816" xr:uid="{00000000-0005-0000-0000-0000BE020000}"/>
    <cellStyle name="9_DeckblattNeu 2 4" xfId="817" xr:uid="{00000000-0005-0000-0000-0000BF020000}"/>
    <cellStyle name="9_DeckblattNeu 2 5" xfId="818" xr:uid="{00000000-0005-0000-0000-0000C0020000}"/>
    <cellStyle name="9_DeckblattNeu 2 6" xfId="819" xr:uid="{00000000-0005-0000-0000-0000C1020000}"/>
    <cellStyle name="9_DeckblattNeu 3" xfId="820" xr:uid="{00000000-0005-0000-0000-0000C2020000}"/>
    <cellStyle name="9_DeckblattNeu 3 2" xfId="821" xr:uid="{00000000-0005-0000-0000-0000C3020000}"/>
    <cellStyle name="9_DeckblattNeu 3 3" xfId="822" xr:uid="{00000000-0005-0000-0000-0000C4020000}"/>
    <cellStyle name="9_DeckblattNeu 3 4" xfId="823" xr:uid="{00000000-0005-0000-0000-0000C5020000}"/>
    <cellStyle name="9_DeckblattNeu 3 5" xfId="824" xr:uid="{00000000-0005-0000-0000-0000C6020000}"/>
    <cellStyle name="9_DeckblattNeu 4" xfId="825" xr:uid="{00000000-0005-0000-0000-0000C7020000}"/>
    <cellStyle name="9_DeckblattNeu 4 2" xfId="826" xr:uid="{00000000-0005-0000-0000-0000C8020000}"/>
    <cellStyle name="9_DeckblattNeu 4 3" xfId="827" xr:uid="{00000000-0005-0000-0000-0000C9020000}"/>
    <cellStyle name="9_DeckblattNeu 4 4" xfId="828" xr:uid="{00000000-0005-0000-0000-0000CA020000}"/>
    <cellStyle name="9_DeckblattNeu 4 5" xfId="829" xr:uid="{00000000-0005-0000-0000-0000CB020000}"/>
    <cellStyle name="9_DeckblattNeu 5" xfId="830" xr:uid="{00000000-0005-0000-0000-0000CC020000}"/>
    <cellStyle name="9_DeckblattNeu 6" xfId="831" xr:uid="{00000000-0005-0000-0000-0000CD020000}"/>
    <cellStyle name="9_DeckblattNeu 7" xfId="832" xr:uid="{00000000-0005-0000-0000-0000CE020000}"/>
    <cellStyle name="9_DeckblattNeu 8" xfId="833" xr:uid="{00000000-0005-0000-0000-0000CF020000}"/>
    <cellStyle name="9_III_Tagesbetreuung_2010_Rev1" xfId="834" xr:uid="{00000000-0005-0000-0000-0000D0020000}"/>
    <cellStyle name="9_III_Tagesbetreuung_2010_Rev1 2" xfId="835" xr:uid="{00000000-0005-0000-0000-0000D1020000}"/>
    <cellStyle name="9_III_Tagesbetreuung_2010_Rev1 2 2" xfId="836" xr:uid="{00000000-0005-0000-0000-0000D2020000}"/>
    <cellStyle name="9_III_Tagesbetreuung_2010_Rev1 2 2 2" xfId="837" xr:uid="{00000000-0005-0000-0000-0000D3020000}"/>
    <cellStyle name="9_III_Tagesbetreuung_2010_Rev1 2 2 3" xfId="838" xr:uid="{00000000-0005-0000-0000-0000D4020000}"/>
    <cellStyle name="9_III_Tagesbetreuung_2010_Rev1 2 2 4" xfId="839" xr:uid="{00000000-0005-0000-0000-0000D5020000}"/>
    <cellStyle name="9_III_Tagesbetreuung_2010_Rev1 2 2 5" xfId="840" xr:uid="{00000000-0005-0000-0000-0000D6020000}"/>
    <cellStyle name="9_III_Tagesbetreuung_2010_Rev1 2 3" xfId="841" xr:uid="{00000000-0005-0000-0000-0000D7020000}"/>
    <cellStyle name="9_III_Tagesbetreuung_2010_Rev1 2 4" xfId="842" xr:uid="{00000000-0005-0000-0000-0000D8020000}"/>
    <cellStyle name="9_III_Tagesbetreuung_2010_Rev1 2 5" xfId="843" xr:uid="{00000000-0005-0000-0000-0000D9020000}"/>
    <cellStyle name="9_III_Tagesbetreuung_2010_Rev1 2 6" xfId="844" xr:uid="{00000000-0005-0000-0000-0000DA020000}"/>
    <cellStyle name="9_III_Tagesbetreuung_2010_Rev1 3" xfId="845" xr:uid="{00000000-0005-0000-0000-0000DB020000}"/>
    <cellStyle name="9_III_Tagesbetreuung_2010_Rev1 3 2" xfId="846" xr:uid="{00000000-0005-0000-0000-0000DC020000}"/>
    <cellStyle name="9_III_Tagesbetreuung_2010_Rev1 3 2 2" xfId="847" xr:uid="{00000000-0005-0000-0000-0000DD020000}"/>
    <cellStyle name="9_III_Tagesbetreuung_2010_Rev1 3 2 3" xfId="848" xr:uid="{00000000-0005-0000-0000-0000DE020000}"/>
    <cellStyle name="9_III_Tagesbetreuung_2010_Rev1 3 2 4" xfId="849" xr:uid="{00000000-0005-0000-0000-0000DF020000}"/>
    <cellStyle name="9_III_Tagesbetreuung_2010_Rev1 3 2 5" xfId="850" xr:uid="{00000000-0005-0000-0000-0000E0020000}"/>
    <cellStyle name="9_III_Tagesbetreuung_2010_Rev1 3 3" xfId="851" xr:uid="{00000000-0005-0000-0000-0000E1020000}"/>
    <cellStyle name="9_III_Tagesbetreuung_2010_Rev1 3 4" xfId="852" xr:uid="{00000000-0005-0000-0000-0000E2020000}"/>
    <cellStyle name="9_III_Tagesbetreuung_2010_Rev1 3 5" xfId="853" xr:uid="{00000000-0005-0000-0000-0000E3020000}"/>
    <cellStyle name="9_III_Tagesbetreuung_2010_Rev1 3 6" xfId="854" xr:uid="{00000000-0005-0000-0000-0000E4020000}"/>
    <cellStyle name="9_III_Tagesbetreuung_2010_Rev1 4" xfId="855" xr:uid="{00000000-0005-0000-0000-0000E5020000}"/>
    <cellStyle name="9_III_Tagesbetreuung_2010_Rev1 4 2" xfId="856" xr:uid="{00000000-0005-0000-0000-0000E6020000}"/>
    <cellStyle name="9_III_Tagesbetreuung_2010_Rev1 4 3" xfId="857" xr:uid="{00000000-0005-0000-0000-0000E7020000}"/>
    <cellStyle name="9_III_Tagesbetreuung_2010_Rev1 4 4" xfId="858" xr:uid="{00000000-0005-0000-0000-0000E8020000}"/>
    <cellStyle name="9_III_Tagesbetreuung_2010_Rev1 4 5" xfId="859" xr:uid="{00000000-0005-0000-0000-0000E9020000}"/>
    <cellStyle name="9_III_Tagesbetreuung_2010_Rev1 5" xfId="860" xr:uid="{00000000-0005-0000-0000-0000EA020000}"/>
    <cellStyle name="9_III_Tagesbetreuung_2010_Rev1 6" xfId="861" xr:uid="{00000000-0005-0000-0000-0000EB020000}"/>
    <cellStyle name="9_III_Tagesbetreuung_2010_Rev1 7" xfId="862" xr:uid="{00000000-0005-0000-0000-0000EC020000}"/>
    <cellStyle name="9_III_Tagesbetreuung_2010_Rev1 8" xfId="863" xr:uid="{00000000-0005-0000-0000-0000ED020000}"/>
    <cellStyle name="9_leertabellen_teil_iii" xfId="864" xr:uid="{00000000-0005-0000-0000-0000EE020000}"/>
    <cellStyle name="9_leertabellen_teil_iii 2" xfId="865" xr:uid="{00000000-0005-0000-0000-0000EF020000}"/>
    <cellStyle name="9_leertabellen_teil_iii 2 2" xfId="866" xr:uid="{00000000-0005-0000-0000-0000F0020000}"/>
    <cellStyle name="9_leertabellen_teil_iii 2 2 2" xfId="867" xr:uid="{00000000-0005-0000-0000-0000F1020000}"/>
    <cellStyle name="9_leertabellen_teil_iii 2 2 3" xfId="868" xr:uid="{00000000-0005-0000-0000-0000F2020000}"/>
    <cellStyle name="9_leertabellen_teil_iii 2 2 4" xfId="869" xr:uid="{00000000-0005-0000-0000-0000F3020000}"/>
    <cellStyle name="9_leertabellen_teil_iii 2 2 5" xfId="870" xr:uid="{00000000-0005-0000-0000-0000F4020000}"/>
    <cellStyle name="9_leertabellen_teil_iii 2 3" xfId="871" xr:uid="{00000000-0005-0000-0000-0000F5020000}"/>
    <cellStyle name="9_leertabellen_teil_iii 2 4" xfId="872" xr:uid="{00000000-0005-0000-0000-0000F6020000}"/>
    <cellStyle name="9_leertabellen_teil_iii 2 5" xfId="873" xr:uid="{00000000-0005-0000-0000-0000F7020000}"/>
    <cellStyle name="9_leertabellen_teil_iii 2 6" xfId="874" xr:uid="{00000000-0005-0000-0000-0000F8020000}"/>
    <cellStyle name="9_leertabellen_teil_iii 3" xfId="875" xr:uid="{00000000-0005-0000-0000-0000F9020000}"/>
    <cellStyle name="9_leertabellen_teil_iii 3 2" xfId="876" xr:uid="{00000000-0005-0000-0000-0000FA020000}"/>
    <cellStyle name="9_leertabellen_teil_iii 3 2 2" xfId="877" xr:uid="{00000000-0005-0000-0000-0000FB020000}"/>
    <cellStyle name="9_leertabellen_teil_iii 3 2 3" xfId="878" xr:uid="{00000000-0005-0000-0000-0000FC020000}"/>
    <cellStyle name="9_leertabellen_teil_iii 3 2 4" xfId="879" xr:uid="{00000000-0005-0000-0000-0000FD020000}"/>
    <cellStyle name="9_leertabellen_teil_iii 3 2 5" xfId="880" xr:uid="{00000000-0005-0000-0000-0000FE020000}"/>
    <cellStyle name="9_leertabellen_teil_iii 3 3" xfId="881" xr:uid="{00000000-0005-0000-0000-0000FF020000}"/>
    <cellStyle name="9_leertabellen_teil_iii 3 4" xfId="882" xr:uid="{00000000-0005-0000-0000-000000030000}"/>
    <cellStyle name="9_leertabellen_teil_iii 3 5" xfId="883" xr:uid="{00000000-0005-0000-0000-000001030000}"/>
    <cellStyle name="9_leertabellen_teil_iii 3 6" xfId="884" xr:uid="{00000000-0005-0000-0000-000002030000}"/>
    <cellStyle name="9_leertabellen_teil_iii 4" xfId="885" xr:uid="{00000000-0005-0000-0000-000003030000}"/>
    <cellStyle name="9_leertabellen_teil_iii 4 2" xfId="886" xr:uid="{00000000-0005-0000-0000-000004030000}"/>
    <cellStyle name="9_leertabellen_teil_iii 4 3" xfId="887" xr:uid="{00000000-0005-0000-0000-000005030000}"/>
    <cellStyle name="9_leertabellen_teil_iii 4 4" xfId="888" xr:uid="{00000000-0005-0000-0000-000006030000}"/>
    <cellStyle name="9_leertabellen_teil_iii 4 5" xfId="889" xr:uid="{00000000-0005-0000-0000-000007030000}"/>
    <cellStyle name="9_leertabellen_teil_iii 5" xfId="890" xr:uid="{00000000-0005-0000-0000-000008030000}"/>
    <cellStyle name="9_leertabellen_teil_iii 6" xfId="891" xr:uid="{00000000-0005-0000-0000-000009030000}"/>
    <cellStyle name="9_leertabellen_teil_iii 7" xfId="892" xr:uid="{00000000-0005-0000-0000-00000A030000}"/>
    <cellStyle name="9_leertabellen_teil_iii 8" xfId="893" xr:uid="{00000000-0005-0000-0000-00000B030000}"/>
    <cellStyle name="9_Merkmalsuebersicht_neu" xfId="894" xr:uid="{00000000-0005-0000-0000-00000C030000}"/>
    <cellStyle name="9_Merkmalsuebersicht_neu 2" xfId="895" xr:uid="{00000000-0005-0000-0000-00000D030000}"/>
    <cellStyle name="9_Merkmalsuebersicht_neu 2 2" xfId="896" xr:uid="{00000000-0005-0000-0000-00000E030000}"/>
    <cellStyle name="9_Merkmalsuebersicht_neu 2 2 2" xfId="897" xr:uid="{00000000-0005-0000-0000-00000F030000}"/>
    <cellStyle name="9_Merkmalsuebersicht_neu 2 2 3" xfId="898" xr:uid="{00000000-0005-0000-0000-000010030000}"/>
    <cellStyle name="9_Merkmalsuebersicht_neu 2 2 4" xfId="899" xr:uid="{00000000-0005-0000-0000-000011030000}"/>
    <cellStyle name="9_Merkmalsuebersicht_neu 2 2 5" xfId="900" xr:uid="{00000000-0005-0000-0000-000012030000}"/>
    <cellStyle name="9_Merkmalsuebersicht_neu 2 3" xfId="901" xr:uid="{00000000-0005-0000-0000-000013030000}"/>
    <cellStyle name="9_Merkmalsuebersicht_neu 2 4" xfId="902" xr:uid="{00000000-0005-0000-0000-000014030000}"/>
    <cellStyle name="9_Merkmalsuebersicht_neu 2 5" xfId="903" xr:uid="{00000000-0005-0000-0000-000015030000}"/>
    <cellStyle name="9_Merkmalsuebersicht_neu 2 6" xfId="904" xr:uid="{00000000-0005-0000-0000-000016030000}"/>
    <cellStyle name="9_Merkmalsuebersicht_neu 3" xfId="905" xr:uid="{00000000-0005-0000-0000-000017030000}"/>
    <cellStyle name="9_Merkmalsuebersicht_neu 3 2" xfId="906" xr:uid="{00000000-0005-0000-0000-000018030000}"/>
    <cellStyle name="9_Merkmalsuebersicht_neu 3 3" xfId="907" xr:uid="{00000000-0005-0000-0000-000019030000}"/>
    <cellStyle name="9_Merkmalsuebersicht_neu 3 4" xfId="908" xr:uid="{00000000-0005-0000-0000-00001A030000}"/>
    <cellStyle name="9_Merkmalsuebersicht_neu 3 5" xfId="909" xr:uid="{00000000-0005-0000-0000-00001B030000}"/>
    <cellStyle name="9_Merkmalsuebersicht_neu 4" xfId="910" xr:uid="{00000000-0005-0000-0000-00001C030000}"/>
    <cellStyle name="9_Merkmalsuebersicht_neu 4 2" xfId="911" xr:uid="{00000000-0005-0000-0000-00001D030000}"/>
    <cellStyle name="9_Merkmalsuebersicht_neu 4 3" xfId="912" xr:uid="{00000000-0005-0000-0000-00001E030000}"/>
    <cellStyle name="9_Merkmalsuebersicht_neu 4 4" xfId="913" xr:uid="{00000000-0005-0000-0000-00001F030000}"/>
    <cellStyle name="9_Merkmalsuebersicht_neu 4 5" xfId="914" xr:uid="{00000000-0005-0000-0000-000020030000}"/>
    <cellStyle name="9_Merkmalsuebersicht_neu 5" xfId="915" xr:uid="{00000000-0005-0000-0000-000021030000}"/>
    <cellStyle name="9_Merkmalsuebersicht_neu 6" xfId="916" xr:uid="{00000000-0005-0000-0000-000022030000}"/>
    <cellStyle name="9_Merkmalsuebersicht_neu 7" xfId="917" xr:uid="{00000000-0005-0000-0000-000023030000}"/>
    <cellStyle name="9_Merkmalsuebersicht_neu 8" xfId="918" xr:uid="{00000000-0005-0000-0000-000024030000}"/>
    <cellStyle name="9_Tab_III_1_1-10_neu_Endgueltig" xfId="919" xr:uid="{00000000-0005-0000-0000-000025030000}"/>
    <cellStyle name="9_Tab_III_1_1-10_neu_Endgueltig 2" xfId="920" xr:uid="{00000000-0005-0000-0000-000026030000}"/>
    <cellStyle name="9_tabellen_teil_iii_2011_l12" xfId="921" xr:uid="{00000000-0005-0000-0000-000027030000}"/>
    <cellStyle name="9_tabellen_teil_iii_2011_l12 2" xfId="922" xr:uid="{00000000-0005-0000-0000-000028030000}"/>
    <cellStyle name="9_tabellen_teil_iii_2011_l12 2 2" xfId="923" xr:uid="{00000000-0005-0000-0000-000029030000}"/>
    <cellStyle name="9_tabellen_teil_iii_2011_l12 2 2 2" xfId="924" xr:uid="{00000000-0005-0000-0000-00002A030000}"/>
    <cellStyle name="9_tabellen_teil_iii_2011_l12 2 2 3" xfId="925" xr:uid="{00000000-0005-0000-0000-00002B030000}"/>
    <cellStyle name="9_tabellen_teil_iii_2011_l12 2 2 4" xfId="926" xr:uid="{00000000-0005-0000-0000-00002C030000}"/>
    <cellStyle name="9_tabellen_teil_iii_2011_l12 2 2 5" xfId="927" xr:uid="{00000000-0005-0000-0000-00002D030000}"/>
    <cellStyle name="9_tabellen_teil_iii_2011_l12 2 3" xfId="928" xr:uid="{00000000-0005-0000-0000-00002E030000}"/>
    <cellStyle name="9_tabellen_teil_iii_2011_l12 2 4" xfId="929" xr:uid="{00000000-0005-0000-0000-00002F030000}"/>
    <cellStyle name="9_tabellen_teil_iii_2011_l12 2 5" xfId="930" xr:uid="{00000000-0005-0000-0000-000030030000}"/>
    <cellStyle name="9_tabellen_teil_iii_2011_l12 2 6" xfId="931" xr:uid="{00000000-0005-0000-0000-000031030000}"/>
    <cellStyle name="9_tabellen_teil_iii_2011_l12 3" xfId="932" xr:uid="{00000000-0005-0000-0000-000032030000}"/>
    <cellStyle name="9_tabellen_teil_iii_2011_l12 3 2" xfId="933" xr:uid="{00000000-0005-0000-0000-000033030000}"/>
    <cellStyle name="9_tabellen_teil_iii_2011_l12 3 3" xfId="934" xr:uid="{00000000-0005-0000-0000-000034030000}"/>
    <cellStyle name="9_tabellen_teil_iii_2011_l12 3 4" xfId="935" xr:uid="{00000000-0005-0000-0000-000035030000}"/>
    <cellStyle name="9_tabellen_teil_iii_2011_l12 3 5" xfId="936" xr:uid="{00000000-0005-0000-0000-000036030000}"/>
    <cellStyle name="9_tabellen_teil_iii_2011_l12 4" xfId="937" xr:uid="{00000000-0005-0000-0000-000037030000}"/>
    <cellStyle name="9_tabellen_teil_iii_2011_l12 4 2" xfId="938" xr:uid="{00000000-0005-0000-0000-000038030000}"/>
    <cellStyle name="9_tabellen_teil_iii_2011_l12 4 3" xfId="939" xr:uid="{00000000-0005-0000-0000-000039030000}"/>
    <cellStyle name="9_tabellen_teil_iii_2011_l12 4 4" xfId="940" xr:uid="{00000000-0005-0000-0000-00003A030000}"/>
    <cellStyle name="9_tabellen_teil_iii_2011_l12 4 5" xfId="941" xr:uid="{00000000-0005-0000-0000-00003B030000}"/>
    <cellStyle name="9_tabellen_teil_iii_2011_l12 5" xfId="942" xr:uid="{00000000-0005-0000-0000-00003C030000}"/>
    <cellStyle name="9_tabellen_teil_iii_2011_l12 6" xfId="943" xr:uid="{00000000-0005-0000-0000-00003D030000}"/>
    <cellStyle name="9_tabellen_teil_iii_2011_l12 7" xfId="944" xr:uid="{00000000-0005-0000-0000-00003E030000}"/>
    <cellStyle name="9_tabellen_teil_iii_2011_l12 8" xfId="945" xr:uid="{00000000-0005-0000-0000-00003F030000}"/>
    <cellStyle name="Akzent1 2" xfId="946" xr:uid="{00000000-0005-0000-0000-000040030000}"/>
    <cellStyle name="Akzent1 2 2" xfId="947" xr:uid="{00000000-0005-0000-0000-000041030000}"/>
    <cellStyle name="Akzent1 2 3" xfId="2814" xr:uid="{00000000-0005-0000-0000-000042030000}"/>
    <cellStyle name="Akzent1 3" xfId="948" xr:uid="{00000000-0005-0000-0000-000043030000}"/>
    <cellStyle name="Akzent2 2" xfId="949" xr:uid="{00000000-0005-0000-0000-000044030000}"/>
    <cellStyle name="Akzent2 2 2" xfId="950" xr:uid="{00000000-0005-0000-0000-000045030000}"/>
    <cellStyle name="Akzent2 2 3" xfId="2813" xr:uid="{00000000-0005-0000-0000-000046030000}"/>
    <cellStyle name="Akzent2 3" xfId="951" xr:uid="{00000000-0005-0000-0000-000047030000}"/>
    <cellStyle name="Akzent3 2" xfId="952" xr:uid="{00000000-0005-0000-0000-000048030000}"/>
    <cellStyle name="Akzent3 2 2" xfId="953" xr:uid="{00000000-0005-0000-0000-000049030000}"/>
    <cellStyle name="Akzent3 2 3" xfId="2812" xr:uid="{00000000-0005-0000-0000-00004A030000}"/>
    <cellStyle name="Akzent3 3" xfId="954" xr:uid="{00000000-0005-0000-0000-00004B030000}"/>
    <cellStyle name="Akzent4 2" xfId="955" xr:uid="{00000000-0005-0000-0000-00004C030000}"/>
    <cellStyle name="Akzent4 2 2" xfId="956" xr:uid="{00000000-0005-0000-0000-00004D030000}"/>
    <cellStyle name="Akzent4 2 3" xfId="2811" xr:uid="{00000000-0005-0000-0000-00004E030000}"/>
    <cellStyle name="Akzent4 3" xfId="957" xr:uid="{00000000-0005-0000-0000-00004F030000}"/>
    <cellStyle name="Akzent5 2" xfId="958" xr:uid="{00000000-0005-0000-0000-000050030000}"/>
    <cellStyle name="Akzent5 2 2" xfId="959" xr:uid="{00000000-0005-0000-0000-000051030000}"/>
    <cellStyle name="Akzent5 2 3" xfId="2810" xr:uid="{00000000-0005-0000-0000-000052030000}"/>
    <cellStyle name="Akzent5 3" xfId="960" xr:uid="{00000000-0005-0000-0000-000053030000}"/>
    <cellStyle name="Akzent6 2" xfId="961" xr:uid="{00000000-0005-0000-0000-000054030000}"/>
    <cellStyle name="Akzent6 2 2" xfId="962" xr:uid="{00000000-0005-0000-0000-000055030000}"/>
    <cellStyle name="Akzent6 2 3" xfId="2809" xr:uid="{00000000-0005-0000-0000-000056030000}"/>
    <cellStyle name="Akzent6 3" xfId="963" xr:uid="{00000000-0005-0000-0000-000057030000}"/>
    <cellStyle name="Ausgabe 2" xfId="964" xr:uid="{00000000-0005-0000-0000-000058030000}"/>
    <cellStyle name="Ausgabe 2 2" xfId="965" xr:uid="{00000000-0005-0000-0000-000059030000}"/>
    <cellStyle name="Ausgabe 2 2 2" xfId="966" xr:uid="{00000000-0005-0000-0000-00005A030000}"/>
    <cellStyle name="Ausgabe 2 2 2 2" xfId="967" xr:uid="{00000000-0005-0000-0000-00005B030000}"/>
    <cellStyle name="Ausgabe 2 2 2 3" xfId="968" xr:uid="{00000000-0005-0000-0000-00005C030000}"/>
    <cellStyle name="Ausgabe 2 2 2 4" xfId="969" xr:uid="{00000000-0005-0000-0000-00005D030000}"/>
    <cellStyle name="Ausgabe 2 2 2 5" xfId="970" xr:uid="{00000000-0005-0000-0000-00005E030000}"/>
    <cellStyle name="Ausgabe 2 2 3" xfId="971" xr:uid="{00000000-0005-0000-0000-00005F030000}"/>
    <cellStyle name="Ausgabe 2 2 4" xfId="972" xr:uid="{00000000-0005-0000-0000-000060030000}"/>
    <cellStyle name="Ausgabe 2 2 5" xfId="973" xr:uid="{00000000-0005-0000-0000-000061030000}"/>
    <cellStyle name="Ausgabe 2 2 6" xfId="974" xr:uid="{00000000-0005-0000-0000-000062030000}"/>
    <cellStyle name="Ausgabe 2 2 7" xfId="975" xr:uid="{00000000-0005-0000-0000-000063030000}"/>
    <cellStyle name="Ausgabe 2 3" xfId="976" xr:uid="{00000000-0005-0000-0000-000064030000}"/>
    <cellStyle name="Ausgabe 2 3 2" xfId="977" xr:uid="{00000000-0005-0000-0000-000065030000}"/>
    <cellStyle name="Ausgabe 2 3 2 2" xfId="978" xr:uid="{00000000-0005-0000-0000-000066030000}"/>
    <cellStyle name="Ausgabe 2 3 2 3" xfId="979" xr:uid="{00000000-0005-0000-0000-000067030000}"/>
    <cellStyle name="Ausgabe 2 3 2 4" xfId="980" xr:uid="{00000000-0005-0000-0000-000068030000}"/>
    <cellStyle name="Ausgabe 2 3 2 5" xfId="981" xr:uid="{00000000-0005-0000-0000-000069030000}"/>
    <cellStyle name="Ausgabe 2 3 3" xfId="982" xr:uid="{00000000-0005-0000-0000-00006A030000}"/>
    <cellStyle name="Ausgabe 2 3 4" xfId="983" xr:uid="{00000000-0005-0000-0000-00006B030000}"/>
    <cellStyle name="Ausgabe 2 3 5" xfId="984" xr:uid="{00000000-0005-0000-0000-00006C030000}"/>
    <cellStyle name="Ausgabe 2 3 6" xfId="985" xr:uid="{00000000-0005-0000-0000-00006D030000}"/>
    <cellStyle name="Ausgabe 2 4" xfId="986" xr:uid="{00000000-0005-0000-0000-00006E030000}"/>
    <cellStyle name="Ausgabe 2 4 2" xfId="987" xr:uid="{00000000-0005-0000-0000-00006F030000}"/>
    <cellStyle name="Ausgabe 2 4 3" xfId="988" xr:uid="{00000000-0005-0000-0000-000070030000}"/>
    <cellStyle name="Ausgabe 2 4 4" xfId="989" xr:uid="{00000000-0005-0000-0000-000071030000}"/>
    <cellStyle name="Ausgabe 2 4 5" xfId="990" xr:uid="{00000000-0005-0000-0000-000072030000}"/>
    <cellStyle name="Ausgabe 2 5" xfId="991" xr:uid="{00000000-0005-0000-0000-000073030000}"/>
    <cellStyle name="Ausgabe 2 6" xfId="992" xr:uid="{00000000-0005-0000-0000-000074030000}"/>
    <cellStyle name="Ausgabe 2 7" xfId="993" xr:uid="{00000000-0005-0000-0000-000075030000}"/>
    <cellStyle name="Ausgabe 2 8" xfId="994" xr:uid="{00000000-0005-0000-0000-000076030000}"/>
    <cellStyle name="Ausgabe 3" xfId="995" xr:uid="{00000000-0005-0000-0000-000077030000}"/>
    <cellStyle name="Ausgabe 3 2" xfId="996" xr:uid="{00000000-0005-0000-0000-000078030000}"/>
    <cellStyle name="Ausgabe 3 3" xfId="997" xr:uid="{00000000-0005-0000-0000-000079030000}"/>
    <cellStyle name="Ausgabe 3 4" xfId="998" xr:uid="{00000000-0005-0000-0000-00007A030000}"/>
    <cellStyle name="Ausgabe 3 5" xfId="999" xr:uid="{00000000-0005-0000-0000-00007B030000}"/>
    <cellStyle name="Bad 2" xfId="1000" xr:uid="{00000000-0005-0000-0000-00007C030000}"/>
    <cellStyle name="BasisOhneNK" xfId="1001" xr:uid="{00000000-0005-0000-0000-00007D030000}"/>
    <cellStyle name="Berechnung 2" xfId="1002" xr:uid="{00000000-0005-0000-0000-00007E030000}"/>
    <cellStyle name="Berechnung 2 2" xfId="1003" xr:uid="{00000000-0005-0000-0000-00007F030000}"/>
    <cellStyle name="Berechnung 2 2 2" xfId="1004" xr:uid="{00000000-0005-0000-0000-000080030000}"/>
    <cellStyle name="Berechnung 2 2 2 2" xfId="1005" xr:uid="{00000000-0005-0000-0000-000081030000}"/>
    <cellStyle name="Berechnung 2 2 2 3" xfId="1006" xr:uid="{00000000-0005-0000-0000-000082030000}"/>
    <cellStyle name="Berechnung 2 2 2 4" xfId="1007" xr:uid="{00000000-0005-0000-0000-000083030000}"/>
    <cellStyle name="Berechnung 2 2 2 5" xfId="1008" xr:uid="{00000000-0005-0000-0000-000084030000}"/>
    <cellStyle name="Berechnung 2 2 3" xfId="1009" xr:uid="{00000000-0005-0000-0000-000085030000}"/>
    <cellStyle name="Berechnung 2 2 4" xfId="1010" xr:uid="{00000000-0005-0000-0000-000086030000}"/>
    <cellStyle name="Berechnung 2 2 5" xfId="1011" xr:uid="{00000000-0005-0000-0000-000087030000}"/>
    <cellStyle name="Berechnung 2 2 6" xfId="1012" xr:uid="{00000000-0005-0000-0000-000088030000}"/>
    <cellStyle name="Berechnung 2 2 7" xfId="1013" xr:uid="{00000000-0005-0000-0000-000089030000}"/>
    <cellStyle name="Berechnung 2 3" xfId="1014" xr:uid="{00000000-0005-0000-0000-00008A030000}"/>
    <cellStyle name="Berechnung 2 3 2" xfId="1015" xr:uid="{00000000-0005-0000-0000-00008B030000}"/>
    <cellStyle name="Berechnung 2 3 2 2" xfId="1016" xr:uid="{00000000-0005-0000-0000-00008C030000}"/>
    <cellStyle name="Berechnung 2 3 2 3" xfId="1017" xr:uid="{00000000-0005-0000-0000-00008D030000}"/>
    <cellStyle name="Berechnung 2 3 2 4" xfId="1018" xr:uid="{00000000-0005-0000-0000-00008E030000}"/>
    <cellStyle name="Berechnung 2 3 2 5" xfId="1019" xr:uid="{00000000-0005-0000-0000-00008F030000}"/>
    <cellStyle name="Berechnung 2 3 3" xfId="1020" xr:uid="{00000000-0005-0000-0000-000090030000}"/>
    <cellStyle name="Berechnung 2 3 4" xfId="1021" xr:uid="{00000000-0005-0000-0000-000091030000}"/>
    <cellStyle name="Berechnung 2 3 5" xfId="1022" xr:uid="{00000000-0005-0000-0000-000092030000}"/>
    <cellStyle name="Berechnung 2 3 6" xfId="1023" xr:uid="{00000000-0005-0000-0000-000093030000}"/>
    <cellStyle name="Berechnung 2 4" xfId="1024" xr:uid="{00000000-0005-0000-0000-000094030000}"/>
    <cellStyle name="Berechnung 2 4 2" xfId="1025" xr:uid="{00000000-0005-0000-0000-000095030000}"/>
    <cellStyle name="Berechnung 2 4 3" xfId="1026" xr:uid="{00000000-0005-0000-0000-000096030000}"/>
    <cellStyle name="Berechnung 2 4 4" xfId="1027" xr:uid="{00000000-0005-0000-0000-000097030000}"/>
    <cellStyle name="Berechnung 2 4 5" xfId="1028" xr:uid="{00000000-0005-0000-0000-000098030000}"/>
    <cellStyle name="Berechnung 2 5" xfId="1029" xr:uid="{00000000-0005-0000-0000-000099030000}"/>
    <cellStyle name="Berechnung 2 6" xfId="1030" xr:uid="{00000000-0005-0000-0000-00009A030000}"/>
    <cellStyle name="Berechnung 2 7" xfId="1031" xr:uid="{00000000-0005-0000-0000-00009B030000}"/>
    <cellStyle name="Berechnung 2 8" xfId="1032" xr:uid="{00000000-0005-0000-0000-00009C030000}"/>
    <cellStyle name="Berechnung 3" xfId="1033" xr:uid="{00000000-0005-0000-0000-00009D030000}"/>
    <cellStyle name="Berechnung 3 2" xfId="1034" xr:uid="{00000000-0005-0000-0000-00009E030000}"/>
    <cellStyle name="Berechnung 3 3" xfId="1035" xr:uid="{00000000-0005-0000-0000-00009F030000}"/>
    <cellStyle name="Berechnung 3 4" xfId="1036" xr:uid="{00000000-0005-0000-0000-0000A0030000}"/>
    <cellStyle name="Berechnung 3 5" xfId="1037" xr:uid="{00000000-0005-0000-0000-0000A1030000}"/>
    <cellStyle name="bin" xfId="1038" xr:uid="{00000000-0005-0000-0000-0000A2030000}"/>
    <cellStyle name="cell" xfId="1039" xr:uid="{00000000-0005-0000-0000-0000A3030000}"/>
    <cellStyle name="Col&amp;RowHeadings" xfId="1040" xr:uid="{00000000-0005-0000-0000-0000A4030000}"/>
    <cellStyle name="column" xfId="1041" xr:uid="{00000000-0005-0000-0000-0000A5030000}"/>
    <cellStyle name="Comma 2" xfId="1042" xr:uid="{00000000-0005-0000-0000-0000A6030000}"/>
    <cellStyle name="Comma 2 2" xfId="1043" xr:uid="{00000000-0005-0000-0000-0000A7030000}"/>
    <cellStyle name="DataEntryCells" xfId="1044" xr:uid="{00000000-0005-0000-0000-0000A8030000}"/>
    <cellStyle name="Dezimal 2" xfId="1045" xr:uid="{00000000-0005-0000-0000-0000A9030000}"/>
    <cellStyle name="Dezimal 2 2" xfId="1046" xr:uid="{00000000-0005-0000-0000-0000AA030000}"/>
    <cellStyle name="Dezimal 2 2 2" xfId="1047" xr:uid="{00000000-0005-0000-0000-0000AB030000}"/>
    <cellStyle name="Dezimal 2 2 2 2" xfId="1048" xr:uid="{00000000-0005-0000-0000-0000AC030000}"/>
    <cellStyle name="Dezimal 2 2 2 3" xfId="1049" xr:uid="{00000000-0005-0000-0000-0000AD030000}"/>
    <cellStyle name="Dezimal 2 2 2 4" xfId="1050" xr:uid="{00000000-0005-0000-0000-0000AE030000}"/>
    <cellStyle name="Dezimal 2 2 3" xfId="1051" xr:uid="{00000000-0005-0000-0000-0000AF030000}"/>
    <cellStyle name="Dezimal 2 2 3 2" xfId="1052" xr:uid="{00000000-0005-0000-0000-0000B0030000}"/>
    <cellStyle name="Dezimal 2 2 3 3" xfId="1053" xr:uid="{00000000-0005-0000-0000-0000B1030000}"/>
    <cellStyle name="Dezimal 2 2 3 4" xfId="1054" xr:uid="{00000000-0005-0000-0000-0000B2030000}"/>
    <cellStyle name="Dezimal 2 2 4" xfId="1055" xr:uid="{00000000-0005-0000-0000-0000B3030000}"/>
    <cellStyle name="Dezimal 2 2 5" xfId="1056" xr:uid="{00000000-0005-0000-0000-0000B4030000}"/>
    <cellStyle name="Dezimal 2 2 6" xfId="1057" xr:uid="{00000000-0005-0000-0000-0000B5030000}"/>
    <cellStyle name="Dezimal 2 3" xfId="1058" xr:uid="{00000000-0005-0000-0000-0000B6030000}"/>
    <cellStyle name="Dezimal 2 3 2" xfId="1059" xr:uid="{00000000-0005-0000-0000-0000B7030000}"/>
    <cellStyle name="Dezimal 2 3 2 2" xfId="1060" xr:uid="{00000000-0005-0000-0000-0000B8030000}"/>
    <cellStyle name="Dezimal 2 3 2 3" xfId="1061" xr:uid="{00000000-0005-0000-0000-0000B9030000}"/>
    <cellStyle name="Dezimal 2 3 3" xfId="1062" xr:uid="{00000000-0005-0000-0000-0000BA030000}"/>
    <cellStyle name="Dezimal 2 3 3 2" xfId="1063" xr:uid="{00000000-0005-0000-0000-0000BB030000}"/>
    <cellStyle name="Dezimal 2 3 4" xfId="1064" xr:uid="{00000000-0005-0000-0000-0000BC030000}"/>
    <cellStyle name="Dezimal 2 3 5" xfId="1065" xr:uid="{00000000-0005-0000-0000-0000BD030000}"/>
    <cellStyle name="Dezimal 2 3 6" xfId="1066" xr:uid="{00000000-0005-0000-0000-0000BE030000}"/>
    <cellStyle name="Dezimal 2 4" xfId="1067" xr:uid="{00000000-0005-0000-0000-0000BF030000}"/>
    <cellStyle name="Dezimal 2 4 2" xfId="1068" xr:uid="{00000000-0005-0000-0000-0000C0030000}"/>
    <cellStyle name="Dezimal 3" xfId="1069" xr:uid="{00000000-0005-0000-0000-0000C1030000}"/>
    <cellStyle name="Dezimal 3 2" xfId="1070" xr:uid="{00000000-0005-0000-0000-0000C2030000}"/>
    <cellStyle name="Dezimal 3 2 2" xfId="1071" xr:uid="{00000000-0005-0000-0000-0000C3030000}"/>
    <cellStyle name="Dezimal 3 2 3" xfId="1072" xr:uid="{00000000-0005-0000-0000-0000C4030000}"/>
    <cellStyle name="Dezimal 3 2 4" xfId="1073" xr:uid="{00000000-0005-0000-0000-0000C5030000}"/>
    <cellStyle name="Dezimal 3 3" xfId="1074" xr:uid="{00000000-0005-0000-0000-0000C6030000}"/>
    <cellStyle name="Dezimal 3 3 2" xfId="1075" xr:uid="{00000000-0005-0000-0000-0000C7030000}"/>
    <cellStyle name="Dezimal 3 3 3" xfId="1076" xr:uid="{00000000-0005-0000-0000-0000C8030000}"/>
    <cellStyle name="Dezimal 3 3 4" xfId="1077" xr:uid="{00000000-0005-0000-0000-0000C9030000}"/>
    <cellStyle name="Dezimal 3 4" xfId="1078" xr:uid="{00000000-0005-0000-0000-0000CA030000}"/>
    <cellStyle name="Dezimal 3 5" xfId="1079" xr:uid="{00000000-0005-0000-0000-0000CB030000}"/>
    <cellStyle name="Dezimal 3 6" xfId="1080" xr:uid="{00000000-0005-0000-0000-0000CC030000}"/>
    <cellStyle name="Dezimal 4" xfId="1081" xr:uid="{00000000-0005-0000-0000-0000CD030000}"/>
    <cellStyle name="Dezimal 4 2" xfId="1082" xr:uid="{00000000-0005-0000-0000-0000CE030000}"/>
    <cellStyle name="Dezimal 4 2 2" xfId="1083" xr:uid="{00000000-0005-0000-0000-0000CF030000}"/>
    <cellStyle name="Dezimal 4 2 3" xfId="1084" xr:uid="{00000000-0005-0000-0000-0000D0030000}"/>
    <cellStyle name="Dezimal 4 2 4" xfId="1085" xr:uid="{00000000-0005-0000-0000-0000D1030000}"/>
    <cellStyle name="Dezimal 4 3" xfId="1086" xr:uid="{00000000-0005-0000-0000-0000D2030000}"/>
    <cellStyle name="Dezimal 4 3 2" xfId="1087" xr:uid="{00000000-0005-0000-0000-0000D3030000}"/>
    <cellStyle name="Dezimal 4 3 3" xfId="1088" xr:uid="{00000000-0005-0000-0000-0000D4030000}"/>
    <cellStyle name="Dezimal 4 3 4" xfId="1089" xr:uid="{00000000-0005-0000-0000-0000D5030000}"/>
    <cellStyle name="Dezimal 4 4" xfId="1090" xr:uid="{00000000-0005-0000-0000-0000D6030000}"/>
    <cellStyle name="Dezimal 4 5" xfId="1091" xr:uid="{00000000-0005-0000-0000-0000D7030000}"/>
    <cellStyle name="Dezimal 4 6" xfId="1092" xr:uid="{00000000-0005-0000-0000-0000D8030000}"/>
    <cellStyle name="Dezimal 5" xfId="1093" xr:uid="{00000000-0005-0000-0000-0000D9030000}"/>
    <cellStyle name="Dezimal 5 2" xfId="1094" xr:uid="{00000000-0005-0000-0000-0000DA030000}"/>
    <cellStyle name="Dezimal 5 2 2" xfId="1095" xr:uid="{00000000-0005-0000-0000-0000DB030000}"/>
    <cellStyle name="Dezimal 5 2 3" xfId="1096" xr:uid="{00000000-0005-0000-0000-0000DC030000}"/>
    <cellStyle name="Dezimal 5 2 4" xfId="1097" xr:uid="{00000000-0005-0000-0000-0000DD030000}"/>
    <cellStyle name="Dezimal 5 3" xfId="1098" xr:uid="{00000000-0005-0000-0000-0000DE030000}"/>
    <cellStyle name="Dezimal 5 3 2" xfId="1099" xr:uid="{00000000-0005-0000-0000-0000DF030000}"/>
    <cellStyle name="Dezimal 5 3 3" xfId="1100" xr:uid="{00000000-0005-0000-0000-0000E0030000}"/>
    <cellStyle name="Dezimal 5 3 4" xfId="1101" xr:uid="{00000000-0005-0000-0000-0000E1030000}"/>
    <cellStyle name="Dezimal 5 4" xfId="1102" xr:uid="{00000000-0005-0000-0000-0000E2030000}"/>
    <cellStyle name="Dezimal 5 5" xfId="1103" xr:uid="{00000000-0005-0000-0000-0000E3030000}"/>
    <cellStyle name="Dezimal 5 6" xfId="1104" xr:uid="{00000000-0005-0000-0000-0000E4030000}"/>
    <cellStyle name="Dezimal 6" xfId="1105" xr:uid="{00000000-0005-0000-0000-0000E5030000}"/>
    <cellStyle name="Dezimal 6 2" xfId="1106" xr:uid="{00000000-0005-0000-0000-0000E6030000}"/>
    <cellStyle name="Dezimal 6 2 2" xfId="1107" xr:uid="{00000000-0005-0000-0000-0000E7030000}"/>
    <cellStyle name="Dezimal 6 2 3" xfId="1108" xr:uid="{00000000-0005-0000-0000-0000E8030000}"/>
    <cellStyle name="Dezimal 6 2 4" xfId="1109" xr:uid="{00000000-0005-0000-0000-0000E9030000}"/>
    <cellStyle name="Dezimal 6 3" xfId="1110" xr:uid="{00000000-0005-0000-0000-0000EA030000}"/>
    <cellStyle name="Dezimal 6 3 2" xfId="1111" xr:uid="{00000000-0005-0000-0000-0000EB030000}"/>
    <cellStyle name="Dezimal 6 3 3" xfId="1112" xr:uid="{00000000-0005-0000-0000-0000EC030000}"/>
    <cellStyle name="Dezimal 6 3 4" xfId="1113" xr:uid="{00000000-0005-0000-0000-0000ED030000}"/>
    <cellStyle name="Dezimal 6 4" xfId="1114" xr:uid="{00000000-0005-0000-0000-0000EE030000}"/>
    <cellStyle name="Dezimal 6 5" xfId="1115" xr:uid="{00000000-0005-0000-0000-0000EF030000}"/>
    <cellStyle name="Dezimal 6 6" xfId="1116" xr:uid="{00000000-0005-0000-0000-0000F0030000}"/>
    <cellStyle name="DJI Überschriftszeile" xfId="1117" xr:uid="{00000000-0005-0000-0000-0000F1030000}"/>
    <cellStyle name="DJI-vorletzte-Zeile" xfId="1118" xr:uid="{00000000-0005-0000-0000-0000F2030000}"/>
    <cellStyle name="DJI-Zwischenzeile" xfId="1119" xr:uid="{00000000-0005-0000-0000-0000F3030000}"/>
    <cellStyle name="DJI-Zwischenzeile 2" xfId="1120" xr:uid="{00000000-0005-0000-0000-0000F4030000}"/>
    <cellStyle name="DJI-Zwischenzeile 2 2" xfId="1121" xr:uid="{00000000-0005-0000-0000-0000F5030000}"/>
    <cellStyle name="DJI-Zwischenzeile 2 3" xfId="1122" xr:uid="{00000000-0005-0000-0000-0000F6030000}"/>
    <cellStyle name="DJI-Zwischenzeile 2 4" xfId="1123" xr:uid="{00000000-0005-0000-0000-0000F7030000}"/>
    <cellStyle name="DJI-Zwischenzeile 2 5" xfId="1124" xr:uid="{00000000-0005-0000-0000-0000F8030000}"/>
    <cellStyle name="DJI-Zwischenzeile 3" xfId="1125" xr:uid="{00000000-0005-0000-0000-0000F9030000}"/>
    <cellStyle name="DJI-Zwischenzeile 4" xfId="1126" xr:uid="{00000000-0005-0000-0000-0000FA030000}"/>
    <cellStyle name="DJI-Zwischenzeile 5" xfId="1127" xr:uid="{00000000-0005-0000-0000-0000FB030000}"/>
    <cellStyle name="DJI-Zwischenzeile 6" xfId="1128" xr:uid="{00000000-0005-0000-0000-0000FC030000}"/>
    <cellStyle name="Eingabe 2" xfId="1129" xr:uid="{00000000-0005-0000-0000-0000FD030000}"/>
    <cellStyle name="Eingabe 2 2" xfId="1130" xr:uid="{00000000-0005-0000-0000-0000FE030000}"/>
    <cellStyle name="Eingabe 2 2 2" xfId="1131" xr:uid="{00000000-0005-0000-0000-0000FF030000}"/>
    <cellStyle name="Eingabe 2 2 2 2" xfId="1132" xr:uid="{00000000-0005-0000-0000-000000040000}"/>
    <cellStyle name="Eingabe 2 2 2 3" xfId="1133" xr:uid="{00000000-0005-0000-0000-000001040000}"/>
    <cellStyle name="Eingabe 2 2 2 4" xfId="1134" xr:uid="{00000000-0005-0000-0000-000002040000}"/>
    <cellStyle name="Eingabe 2 2 2 5" xfId="1135" xr:uid="{00000000-0005-0000-0000-000003040000}"/>
    <cellStyle name="Eingabe 2 2 3" xfId="1136" xr:uid="{00000000-0005-0000-0000-000004040000}"/>
    <cellStyle name="Eingabe 2 2 4" xfId="1137" xr:uid="{00000000-0005-0000-0000-000005040000}"/>
    <cellStyle name="Eingabe 2 2 5" xfId="1138" xr:uid="{00000000-0005-0000-0000-000006040000}"/>
    <cellStyle name="Eingabe 2 2 6" xfId="1139" xr:uid="{00000000-0005-0000-0000-000007040000}"/>
    <cellStyle name="Eingabe 2 2 7" xfId="1140" xr:uid="{00000000-0005-0000-0000-000008040000}"/>
    <cellStyle name="Eingabe 2 3" xfId="1141" xr:uid="{00000000-0005-0000-0000-000009040000}"/>
    <cellStyle name="Eingabe 2 3 2" xfId="1142" xr:uid="{00000000-0005-0000-0000-00000A040000}"/>
    <cellStyle name="Eingabe 2 3 2 2" xfId="1143" xr:uid="{00000000-0005-0000-0000-00000B040000}"/>
    <cellStyle name="Eingabe 2 3 2 3" xfId="1144" xr:uid="{00000000-0005-0000-0000-00000C040000}"/>
    <cellStyle name="Eingabe 2 3 2 4" xfId="1145" xr:uid="{00000000-0005-0000-0000-00000D040000}"/>
    <cellStyle name="Eingabe 2 3 2 5" xfId="1146" xr:uid="{00000000-0005-0000-0000-00000E040000}"/>
    <cellStyle name="Eingabe 2 3 3" xfId="1147" xr:uid="{00000000-0005-0000-0000-00000F040000}"/>
    <cellStyle name="Eingabe 2 3 4" xfId="1148" xr:uid="{00000000-0005-0000-0000-000010040000}"/>
    <cellStyle name="Eingabe 2 3 5" xfId="1149" xr:uid="{00000000-0005-0000-0000-000011040000}"/>
    <cellStyle name="Eingabe 2 3 6" xfId="1150" xr:uid="{00000000-0005-0000-0000-000012040000}"/>
    <cellStyle name="Eingabe 2 4" xfId="1151" xr:uid="{00000000-0005-0000-0000-000013040000}"/>
    <cellStyle name="Eingabe 2 4 2" xfId="1152" xr:uid="{00000000-0005-0000-0000-000014040000}"/>
    <cellStyle name="Eingabe 2 4 3" xfId="1153" xr:uid="{00000000-0005-0000-0000-000015040000}"/>
    <cellStyle name="Eingabe 2 4 4" xfId="1154" xr:uid="{00000000-0005-0000-0000-000016040000}"/>
    <cellStyle name="Eingabe 2 4 5" xfId="1155" xr:uid="{00000000-0005-0000-0000-000017040000}"/>
    <cellStyle name="Eingabe 2 5" xfId="1156" xr:uid="{00000000-0005-0000-0000-000018040000}"/>
    <cellStyle name="Eingabe 2 6" xfId="1157" xr:uid="{00000000-0005-0000-0000-000019040000}"/>
    <cellStyle name="Eingabe 2 7" xfId="1158" xr:uid="{00000000-0005-0000-0000-00001A040000}"/>
    <cellStyle name="Eingabe 2 8" xfId="1159" xr:uid="{00000000-0005-0000-0000-00001B040000}"/>
    <cellStyle name="Eingabe 2 9" xfId="1160" xr:uid="{00000000-0005-0000-0000-00001C040000}"/>
    <cellStyle name="Eingabe 3" xfId="1161" xr:uid="{00000000-0005-0000-0000-00001D040000}"/>
    <cellStyle name="Eingabe 3 2" xfId="1162" xr:uid="{00000000-0005-0000-0000-00001E040000}"/>
    <cellStyle name="Eingabe 3 3" xfId="1163" xr:uid="{00000000-0005-0000-0000-00001F040000}"/>
    <cellStyle name="Eingabe 3 4" xfId="1164" xr:uid="{00000000-0005-0000-0000-000020040000}"/>
    <cellStyle name="Eingabe 3 5" xfId="1165" xr:uid="{00000000-0005-0000-0000-000021040000}"/>
    <cellStyle name="Eingabe 4" xfId="1166" xr:uid="{00000000-0005-0000-0000-000022040000}"/>
    <cellStyle name="Ergebnis 10" xfId="1167" xr:uid="{00000000-0005-0000-0000-000023040000}"/>
    <cellStyle name="Ergebnis 2" xfId="1168" xr:uid="{00000000-0005-0000-0000-000024040000}"/>
    <cellStyle name="Ergebnis 2 2" xfId="1169" xr:uid="{00000000-0005-0000-0000-000025040000}"/>
    <cellStyle name="Ergebnis 2 2 2" xfId="1170" xr:uid="{00000000-0005-0000-0000-000026040000}"/>
    <cellStyle name="Ergebnis 2 2 2 2" xfId="1171" xr:uid="{00000000-0005-0000-0000-000027040000}"/>
    <cellStyle name="Ergebnis 2 2 2 3" xfId="1172" xr:uid="{00000000-0005-0000-0000-000028040000}"/>
    <cellStyle name="Ergebnis 2 2 2 4" xfId="1173" xr:uid="{00000000-0005-0000-0000-000029040000}"/>
    <cellStyle name="Ergebnis 2 2 2 5" xfId="1174" xr:uid="{00000000-0005-0000-0000-00002A040000}"/>
    <cellStyle name="Ergebnis 2 2 3" xfId="1175" xr:uid="{00000000-0005-0000-0000-00002B040000}"/>
    <cellStyle name="Ergebnis 2 2 4" xfId="1176" xr:uid="{00000000-0005-0000-0000-00002C040000}"/>
    <cellStyle name="Ergebnis 2 2 5" xfId="1177" xr:uid="{00000000-0005-0000-0000-00002D040000}"/>
    <cellStyle name="Ergebnis 2 2 6" xfId="1178" xr:uid="{00000000-0005-0000-0000-00002E040000}"/>
    <cellStyle name="Ergebnis 2 2 7" xfId="1179" xr:uid="{00000000-0005-0000-0000-00002F040000}"/>
    <cellStyle name="Ergebnis 2 3" xfId="1180" xr:uid="{00000000-0005-0000-0000-000030040000}"/>
    <cellStyle name="Ergebnis 2 3 2" xfId="1181" xr:uid="{00000000-0005-0000-0000-000031040000}"/>
    <cellStyle name="Ergebnis 2 3 2 2" xfId="1182" xr:uid="{00000000-0005-0000-0000-000032040000}"/>
    <cellStyle name="Ergebnis 2 3 2 3" xfId="1183" xr:uid="{00000000-0005-0000-0000-000033040000}"/>
    <cellStyle name="Ergebnis 2 3 2 4" xfId="1184" xr:uid="{00000000-0005-0000-0000-000034040000}"/>
    <cellStyle name="Ergebnis 2 3 2 5" xfId="1185" xr:uid="{00000000-0005-0000-0000-000035040000}"/>
    <cellStyle name="Ergebnis 2 3 3" xfId="1186" xr:uid="{00000000-0005-0000-0000-000036040000}"/>
    <cellStyle name="Ergebnis 2 3 4" xfId="1187" xr:uid="{00000000-0005-0000-0000-000037040000}"/>
    <cellStyle name="Ergebnis 2 3 5" xfId="1188" xr:uid="{00000000-0005-0000-0000-000038040000}"/>
    <cellStyle name="Ergebnis 2 3 6" xfId="1189" xr:uid="{00000000-0005-0000-0000-000039040000}"/>
    <cellStyle name="Ergebnis 2 4" xfId="1190" xr:uid="{00000000-0005-0000-0000-00003A040000}"/>
    <cellStyle name="Ergebnis 2 4 2" xfId="1191" xr:uid="{00000000-0005-0000-0000-00003B040000}"/>
    <cellStyle name="Ergebnis 2 4 3" xfId="1192" xr:uid="{00000000-0005-0000-0000-00003C040000}"/>
    <cellStyle name="Ergebnis 2 4 4" xfId="1193" xr:uid="{00000000-0005-0000-0000-00003D040000}"/>
    <cellStyle name="Ergebnis 2 4 5" xfId="1194" xr:uid="{00000000-0005-0000-0000-00003E040000}"/>
    <cellStyle name="Ergebnis 2 5" xfId="1195" xr:uid="{00000000-0005-0000-0000-00003F040000}"/>
    <cellStyle name="Ergebnis 2 6" xfId="1196" xr:uid="{00000000-0005-0000-0000-000040040000}"/>
    <cellStyle name="Ergebnis 2 7" xfId="1197" xr:uid="{00000000-0005-0000-0000-000041040000}"/>
    <cellStyle name="Ergebnis 2 8" xfId="1198" xr:uid="{00000000-0005-0000-0000-000042040000}"/>
    <cellStyle name="Ergebnis 2_SOFI Tab. H1.2-1A" xfId="1199" xr:uid="{00000000-0005-0000-0000-000043040000}"/>
    <cellStyle name="Ergebnis 3" xfId="1200" xr:uid="{00000000-0005-0000-0000-000044040000}"/>
    <cellStyle name="Ergebnis 3 2" xfId="1201" xr:uid="{00000000-0005-0000-0000-000045040000}"/>
    <cellStyle name="Ergebnis 3 3" xfId="1202" xr:uid="{00000000-0005-0000-0000-000046040000}"/>
    <cellStyle name="Ergebnis 3 4" xfId="1203" xr:uid="{00000000-0005-0000-0000-000047040000}"/>
    <cellStyle name="Ergebnis 3 5" xfId="1204" xr:uid="{00000000-0005-0000-0000-000048040000}"/>
    <cellStyle name="Ergebnis 4" xfId="1205" xr:uid="{00000000-0005-0000-0000-000049040000}"/>
    <cellStyle name="Ergebnis 5" xfId="1206" xr:uid="{00000000-0005-0000-0000-00004A040000}"/>
    <cellStyle name="Ergebnis 6" xfId="1207" xr:uid="{00000000-0005-0000-0000-00004B040000}"/>
    <cellStyle name="Ergebnis 7" xfId="1208" xr:uid="{00000000-0005-0000-0000-00004C040000}"/>
    <cellStyle name="Ergebnis 8" xfId="1209" xr:uid="{00000000-0005-0000-0000-00004D040000}"/>
    <cellStyle name="Ergebnis 9" xfId="1210" xr:uid="{00000000-0005-0000-0000-00004E040000}"/>
    <cellStyle name="Erklärender Text 2" xfId="1211" xr:uid="{00000000-0005-0000-0000-00004F040000}"/>
    <cellStyle name="Erklärender Text 2 2" xfId="1212" xr:uid="{00000000-0005-0000-0000-000050040000}"/>
    <cellStyle name="Erklärender Text 2 3" xfId="2808" xr:uid="{00000000-0005-0000-0000-000051040000}"/>
    <cellStyle name="Erklärender Text 3" xfId="1213" xr:uid="{00000000-0005-0000-0000-000052040000}"/>
    <cellStyle name="Euro" xfId="1214" xr:uid="{00000000-0005-0000-0000-000053040000}"/>
    <cellStyle name="Euro 10" xfId="1215" xr:uid="{00000000-0005-0000-0000-000054040000}"/>
    <cellStyle name="Euro 10 2" xfId="1216" xr:uid="{00000000-0005-0000-0000-000055040000}"/>
    <cellStyle name="Euro 10 2 2" xfId="1217" xr:uid="{00000000-0005-0000-0000-000056040000}"/>
    <cellStyle name="Euro 10 2 3" xfId="1218" xr:uid="{00000000-0005-0000-0000-000057040000}"/>
    <cellStyle name="Euro 10 3" xfId="1219" xr:uid="{00000000-0005-0000-0000-000058040000}"/>
    <cellStyle name="Euro 10 4" xfId="1220" xr:uid="{00000000-0005-0000-0000-000059040000}"/>
    <cellStyle name="Euro 11" xfId="1221" xr:uid="{00000000-0005-0000-0000-00005A040000}"/>
    <cellStyle name="Euro 11 2" xfId="1222" xr:uid="{00000000-0005-0000-0000-00005B040000}"/>
    <cellStyle name="Euro 11 2 2" xfId="1223" xr:uid="{00000000-0005-0000-0000-00005C040000}"/>
    <cellStyle name="Euro 11 2 3" xfId="1224" xr:uid="{00000000-0005-0000-0000-00005D040000}"/>
    <cellStyle name="Euro 11 3" xfId="1225" xr:uid="{00000000-0005-0000-0000-00005E040000}"/>
    <cellStyle name="Euro 11 4" xfId="1226" xr:uid="{00000000-0005-0000-0000-00005F040000}"/>
    <cellStyle name="Euro 12" xfId="1227" xr:uid="{00000000-0005-0000-0000-000060040000}"/>
    <cellStyle name="Euro 12 2" xfId="1228" xr:uid="{00000000-0005-0000-0000-000061040000}"/>
    <cellStyle name="Euro 12 2 2" xfId="1229" xr:uid="{00000000-0005-0000-0000-000062040000}"/>
    <cellStyle name="Euro 12 2 3" xfId="1230" xr:uid="{00000000-0005-0000-0000-000063040000}"/>
    <cellStyle name="Euro 12 3" xfId="1231" xr:uid="{00000000-0005-0000-0000-000064040000}"/>
    <cellStyle name="Euro 12 4" xfId="1232" xr:uid="{00000000-0005-0000-0000-000065040000}"/>
    <cellStyle name="Euro 13" xfId="1233" xr:uid="{00000000-0005-0000-0000-000066040000}"/>
    <cellStyle name="Euro 13 2" xfId="1234" xr:uid="{00000000-0005-0000-0000-000067040000}"/>
    <cellStyle name="Euro 13 2 2" xfId="1235" xr:uid="{00000000-0005-0000-0000-000068040000}"/>
    <cellStyle name="Euro 13 2 3" xfId="1236" xr:uid="{00000000-0005-0000-0000-000069040000}"/>
    <cellStyle name="Euro 13 3" xfId="1237" xr:uid="{00000000-0005-0000-0000-00006A040000}"/>
    <cellStyle name="Euro 13 4" xfId="1238" xr:uid="{00000000-0005-0000-0000-00006B040000}"/>
    <cellStyle name="Euro 14" xfId="1239" xr:uid="{00000000-0005-0000-0000-00006C040000}"/>
    <cellStyle name="Euro 14 2" xfId="1240" xr:uid="{00000000-0005-0000-0000-00006D040000}"/>
    <cellStyle name="Euro 14 3" xfId="1241" xr:uid="{00000000-0005-0000-0000-00006E040000}"/>
    <cellStyle name="Euro 15" xfId="1242" xr:uid="{00000000-0005-0000-0000-00006F040000}"/>
    <cellStyle name="Euro 15 2" xfId="1243" xr:uid="{00000000-0005-0000-0000-000070040000}"/>
    <cellStyle name="Euro 15 3" xfId="1244" xr:uid="{00000000-0005-0000-0000-000071040000}"/>
    <cellStyle name="Euro 16" xfId="1245" xr:uid="{00000000-0005-0000-0000-000072040000}"/>
    <cellStyle name="Euro 16 2" xfId="1246" xr:uid="{00000000-0005-0000-0000-000073040000}"/>
    <cellStyle name="Euro 16 3" xfId="1247" xr:uid="{00000000-0005-0000-0000-000074040000}"/>
    <cellStyle name="Euro 17" xfId="1248" xr:uid="{00000000-0005-0000-0000-000075040000}"/>
    <cellStyle name="Euro 17 2" xfId="1249" xr:uid="{00000000-0005-0000-0000-000076040000}"/>
    <cellStyle name="Euro 17 3" xfId="1250" xr:uid="{00000000-0005-0000-0000-000077040000}"/>
    <cellStyle name="Euro 18" xfId="1251" xr:uid="{00000000-0005-0000-0000-000078040000}"/>
    <cellStyle name="Euro 18 2" xfId="1252" xr:uid="{00000000-0005-0000-0000-000079040000}"/>
    <cellStyle name="Euro 18 3" xfId="1253" xr:uid="{00000000-0005-0000-0000-00007A040000}"/>
    <cellStyle name="Euro 19" xfId="1254" xr:uid="{00000000-0005-0000-0000-00007B040000}"/>
    <cellStyle name="Euro 19 2" xfId="1255" xr:uid="{00000000-0005-0000-0000-00007C040000}"/>
    <cellStyle name="Euro 19 3" xfId="1256" xr:uid="{00000000-0005-0000-0000-00007D040000}"/>
    <cellStyle name="Euro 2" xfId="1257" xr:uid="{00000000-0005-0000-0000-00007E040000}"/>
    <cellStyle name="Euro 2 2" xfId="1258" xr:uid="{00000000-0005-0000-0000-00007F040000}"/>
    <cellStyle name="Euro 2 2 2" xfId="1259" xr:uid="{00000000-0005-0000-0000-000080040000}"/>
    <cellStyle name="Euro 2 2 3" xfId="2806" xr:uid="{00000000-0005-0000-0000-000081040000}"/>
    <cellStyle name="Euro 2 3" xfId="1260" xr:uid="{00000000-0005-0000-0000-000082040000}"/>
    <cellStyle name="Euro 2 4" xfId="2807" xr:uid="{00000000-0005-0000-0000-000083040000}"/>
    <cellStyle name="Euro 20" xfId="1261" xr:uid="{00000000-0005-0000-0000-000084040000}"/>
    <cellStyle name="Euro 20 2" xfId="1262" xr:uid="{00000000-0005-0000-0000-000085040000}"/>
    <cellStyle name="Euro 20 2 2" xfId="1263" xr:uid="{00000000-0005-0000-0000-000086040000}"/>
    <cellStyle name="Euro 20 2 3" xfId="1264" xr:uid="{00000000-0005-0000-0000-000087040000}"/>
    <cellStyle name="Euro 20 3" xfId="1265" xr:uid="{00000000-0005-0000-0000-000088040000}"/>
    <cellStyle name="Euro 20 4" xfId="1266" xr:uid="{00000000-0005-0000-0000-000089040000}"/>
    <cellStyle name="Euro 21" xfId="1267" xr:uid="{00000000-0005-0000-0000-00008A040000}"/>
    <cellStyle name="Euro 21 2" xfId="1268" xr:uid="{00000000-0005-0000-0000-00008B040000}"/>
    <cellStyle name="Euro 21 2 2" xfId="1269" xr:uid="{00000000-0005-0000-0000-00008C040000}"/>
    <cellStyle name="Euro 21 2 3" xfId="1270" xr:uid="{00000000-0005-0000-0000-00008D040000}"/>
    <cellStyle name="Euro 21 3" xfId="1271" xr:uid="{00000000-0005-0000-0000-00008E040000}"/>
    <cellStyle name="Euro 21 4" xfId="1272" xr:uid="{00000000-0005-0000-0000-00008F040000}"/>
    <cellStyle name="Euro 22" xfId="1273" xr:uid="{00000000-0005-0000-0000-000090040000}"/>
    <cellStyle name="Euro 22 2" xfId="1274" xr:uid="{00000000-0005-0000-0000-000091040000}"/>
    <cellStyle name="Euro 22 2 2" xfId="1275" xr:uid="{00000000-0005-0000-0000-000092040000}"/>
    <cellStyle name="Euro 22 2 3" xfId="1276" xr:uid="{00000000-0005-0000-0000-000093040000}"/>
    <cellStyle name="Euro 22 3" xfId="1277" xr:uid="{00000000-0005-0000-0000-000094040000}"/>
    <cellStyle name="Euro 22 4" xfId="1278" xr:uid="{00000000-0005-0000-0000-000095040000}"/>
    <cellStyle name="Euro 23" xfId="1279" xr:uid="{00000000-0005-0000-0000-000096040000}"/>
    <cellStyle name="Euro 23 2" xfId="1280" xr:uid="{00000000-0005-0000-0000-000097040000}"/>
    <cellStyle name="Euro 23 2 2" xfId="1281" xr:uid="{00000000-0005-0000-0000-000098040000}"/>
    <cellStyle name="Euro 23 2 3" xfId="1282" xr:uid="{00000000-0005-0000-0000-000099040000}"/>
    <cellStyle name="Euro 23 3" xfId="1283" xr:uid="{00000000-0005-0000-0000-00009A040000}"/>
    <cellStyle name="Euro 23 4" xfId="1284" xr:uid="{00000000-0005-0000-0000-00009B040000}"/>
    <cellStyle name="Euro 24" xfId="1285" xr:uid="{00000000-0005-0000-0000-00009C040000}"/>
    <cellStyle name="Euro 24 2" xfId="1286" xr:uid="{00000000-0005-0000-0000-00009D040000}"/>
    <cellStyle name="Euro 24 2 2" xfId="1287" xr:uid="{00000000-0005-0000-0000-00009E040000}"/>
    <cellStyle name="Euro 24 2 3" xfId="1288" xr:uid="{00000000-0005-0000-0000-00009F040000}"/>
    <cellStyle name="Euro 24 3" xfId="1289" xr:uid="{00000000-0005-0000-0000-0000A0040000}"/>
    <cellStyle name="Euro 24 4" xfId="1290" xr:uid="{00000000-0005-0000-0000-0000A1040000}"/>
    <cellStyle name="Euro 25" xfId="1291" xr:uid="{00000000-0005-0000-0000-0000A2040000}"/>
    <cellStyle name="Euro 25 2" xfId="1292" xr:uid="{00000000-0005-0000-0000-0000A3040000}"/>
    <cellStyle name="Euro 25 2 2" xfId="1293" xr:uid="{00000000-0005-0000-0000-0000A4040000}"/>
    <cellStyle name="Euro 25 2 3" xfId="1294" xr:uid="{00000000-0005-0000-0000-0000A5040000}"/>
    <cellStyle name="Euro 25 3" xfId="1295" xr:uid="{00000000-0005-0000-0000-0000A6040000}"/>
    <cellStyle name="Euro 25 4" xfId="1296" xr:uid="{00000000-0005-0000-0000-0000A7040000}"/>
    <cellStyle name="Euro 26" xfId="1297" xr:uid="{00000000-0005-0000-0000-0000A8040000}"/>
    <cellStyle name="Euro 26 2" xfId="1298" xr:uid="{00000000-0005-0000-0000-0000A9040000}"/>
    <cellStyle name="Euro 26 2 2" xfId="1299" xr:uid="{00000000-0005-0000-0000-0000AA040000}"/>
    <cellStyle name="Euro 26 2 3" xfId="1300" xr:uid="{00000000-0005-0000-0000-0000AB040000}"/>
    <cellStyle name="Euro 26 3" xfId="1301" xr:uid="{00000000-0005-0000-0000-0000AC040000}"/>
    <cellStyle name="Euro 26 4" xfId="1302" xr:uid="{00000000-0005-0000-0000-0000AD040000}"/>
    <cellStyle name="Euro 27" xfId="1303" xr:uid="{00000000-0005-0000-0000-0000AE040000}"/>
    <cellStyle name="Euro 27 2" xfId="1304" xr:uid="{00000000-0005-0000-0000-0000AF040000}"/>
    <cellStyle name="Euro 28" xfId="1305" xr:uid="{00000000-0005-0000-0000-0000B0040000}"/>
    <cellStyle name="Euro 29" xfId="1306" xr:uid="{00000000-0005-0000-0000-0000B1040000}"/>
    <cellStyle name="Euro 3" xfId="1307" xr:uid="{00000000-0005-0000-0000-0000B2040000}"/>
    <cellStyle name="Euro 3 2" xfId="1308" xr:uid="{00000000-0005-0000-0000-0000B3040000}"/>
    <cellStyle name="Euro 3 3" xfId="1309" xr:uid="{00000000-0005-0000-0000-0000B4040000}"/>
    <cellStyle name="Euro 4" xfId="1310" xr:uid="{00000000-0005-0000-0000-0000B5040000}"/>
    <cellStyle name="Euro 4 2" xfId="1311" xr:uid="{00000000-0005-0000-0000-0000B6040000}"/>
    <cellStyle name="Euro 4 3" xfId="1312" xr:uid="{00000000-0005-0000-0000-0000B7040000}"/>
    <cellStyle name="Euro 5" xfId="1313" xr:uid="{00000000-0005-0000-0000-0000B8040000}"/>
    <cellStyle name="Euro 5 2" xfId="1314" xr:uid="{00000000-0005-0000-0000-0000B9040000}"/>
    <cellStyle name="Euro 5 2 2" xfId="1315" xr:uid="{00000000-0005-0000-0000-0000BA040000}"/>
    <cellStyle name="Euro 5 2 3" xfId="1316" xr:uid="{00000000-0005-0000-0000-0000BB040000}"/>
    <cellStyle name="Euro 5 3" xfId="1317" xr:uid="{00000000-0005-0000-0000-0000BC040000}"/>
    <cellStyle name="Euro 5 4" xfId="1318" xr:uid="{00000000-0005-0000-0000-0000BD040000}"/>
    <cellStyle name="Euro 6" xfId="1319" xr:uid="{00000000-0005-0000-0000-0000BE040000}"/>
    <cellStyle name="Euro 6 2" xfId="1320" xr:uid="{00000000-0005-0000-0000-0000BF040000}"/>
    <cellStyle name="Euro 6 2 2" xfId="1321" xr:uid="{00000000-0005-0000-0000-0000C0040000}"/>
    <cellStyle name="Euro 6 2 3" xfId="1322" xr:uid="{00000000-0005-0000-0000-0000C1040000}"/>
    <cellStyle name="Euro 6 3" xfId="1323" xr:uid="{00000000-0005-0000-0000-0000C2040000}"/>
    <cellStyle name="Euro 6 4" xfId="1324" xr:uid="{00000000-0005-0000-0000-0000C3040000}"/>
    <cellStyle name="Euro 7" xfId="1325" xr:uid="{00000000-0005-0000-0000-0000C4040000}"/>
    <cellStyle name="Euro 7 2" xfId="1326" xr:uid="{00000000-0005-0000-0000-0000C5040000}"/>
    <cellStyle name="Euro 7 3" xfId="1327" xr:uid="{00000000-0005-0000-0000-0000C6040000}"/>
    <cellStyle name="Euro 8" xfId="1328" xr:uid="{00000000-0005-0000-0000-0000C7040000}"/>
    <cellStyle name="Euro 8 2" xfId="1329" xr:uid="{00000000-0005-0000-0000-0000C8040000}"/>
    <cellStyle name="Euro 8 2 2" xfId="1330" xr:uid="{00000000-0005-0000-0000-0000C9040000}"/>
    <cellStyle name="Euro 8 2 3" xfId="1331" xr:uid="{00000000-0005-0000-0000-0000CA040000}"/>
    <cellStyle name="Euro 8 3" xfId="1332" xr:uid="{00000000-0005-0000-0000-0000CB040000}"/>
    <cellStyle name="Euro 8 4" xfId="1333" xr:uid="{00000000-0005-0000-0000-0000CC040000}"/>
    <cellStyle name="Euro 9" xfId="1334" xr:uid="{00000000-0005-0000-0000-0000CD040000}"/>
    <cellStyle name="Euro 9 2" xfId="1335" xr:uid="{00000000-0005-0000-0000-0000CE040000}"/>
    <cellStyle name="Euro 9 2 2" xfId="1336" xr:uid="{00000000-0005-0000-0000-0000CF040000}"/>
    <cellStyle name="Euro 9 2 3" xfId="1337" xr:uid="{00000000-0005-0000-0000-0000D0040000}"/>
    <cellStyle name="Euro 9 3" xfId="1338" xr:uid="{00000000-0005-0000-0000-0000D1040000}"/>
    <cellStyle name="Euro 9 4" xfId="1339" xr:uid="{00000000-0005-0000-0000-0000D2040000}"/>
    <cellStyle name="Euro_d1_2012" xfId="1340" xr:uid="{00000000-0005-0000-0000-0000D3040000}"/>
    <cellStyle name="formula" xfId="1341" xr:uid="{00000000-0005-0000-0000-0000D4040000}"/>
    <cellStyle name="gap" xfId="1342" xr:uid="{00000000-0005-0000-0000-0000D5040000}"/>
    <cellStyle name="GreyBackground" xfId="1343" xr:uid="{00000000-0005-0000-0000-0000D6040000}"/>
    <cellStyle name="Gut 2" xfId="1344" xr:uid="{00000000-0005-0000-0000-0000D7040000}"/>
    <cellStyle name="Gut 2 2" xfId="1345" xr:uid="{00000000-0005-0000-0000-0000D8040000}"/>
    <cellStyle name="Gut 2 3" xfId="2805" xr:uid="{00000000-0005-0000-0000-0000D9040000}"/>
    <cellStyle name="Gut 3" xfId="1346" xr:uid="{00000000-0005-0000-0000-0000DA040000}"/>
    <cellStyle name="Hyperlink 2" xfId="1347" xr:uid="{00000000-0005-0000-0000-0000DB040000}"/>
    <cellStyle name="Hyperlink 2 2" xfId="1348" xr:uid="{00000000-0005-0000-0000-0000DC040000}"/>
    <cellStyle name="Hyperlink 2 2 2" xfId="1349" xr:uid="{00000000-0005-0000-0000-0000DD040000}"/>
    <cellStyle name="Hyperlink 2 2 3" xfId="1350" xr:uid="{00000000-0005-0000-0000-0000DE040000}"/>
    <cellStyle name="Hyperlink 2 2 4" xfId="2804" xr:uid="{00000000-0005-0000-0000-0000DF040000}"/>
    <cellStyle name="Hyperlink 2 3" xfId="1351" xr:uid="{00000000-0005-0000-0000-0000E0040000}"/>
    <cellStyle name="Hyperlink 2 3 2" xfId="1352" xr:uid="{00000000-0005-0000-0000-0000E1040000}"/>
    <cellStyle name="Hyperlink 2 4" xfId="1353" xr:uid="{00000000-0005-0000-0000-0000E2040000}"/>
    <cellStyle name="Hyperlink 2 4 2" xfId="1354" xr:uid="{00000000-0005-0000-0000-0000E3040000}"/>
    <cellStyle name="Hyperlink 2 5" xfId="1355" xr:uid="{00000000-0005-0000-0000-0000E4040000}"/>
    <cellStyle name="Hyperlink 2 6" xfId="1356" xr:uid="{00000000-0005-0000-0000-0000E5040000}"/>
    <cellStyle name="Hyperlink 3" xfId="1357" xr:uid="{00000000-0005-0000-0000-0000E6040000}"/>
    <cellStyle name="Hyperlink 3 2" xfId="1358" xr:uid="{00000000-0005-0000-0000-0000E7040000}"/>
    <cellStyle name="Hyperlink 3 2 2" xfId="2802" xr:uid="{00000000-0005-0000-0000-0000E8040000}"/>
    <cellStyle name="Hyperlink 3 3" xfId="1359" xr:uid="{00000000-0005-0000-0000-0000E9040000}"/>
    <cellStyle name="Hyperlink 3 4" xfId="2803" xr:uid="{00000000-0005-0000-0000-0000EA040000}"/>
    <cellStyle name="Hyperlink 4" xfId="1360" xr:uid="{00000000-0005-0000-0000-0000EB040000}"/>
    <cellStyle name="Hyperlink 4 2" xfId="1361" xr:uid="{00000000-0005-0000-0000-0000EC040000}"/>
    <cellStyle name="Hyperlink 4 3" xfId="2801" xr:uid="{00000000-0005-0000-0000-0000ED040000}"/>
    <cellStyle name="Hyperlink 4 5" xfId="3690" xr:uid="{00000000-0005-0000-0000-0000EE040000}"/>
    <cellStyle name="Hyperlink 5" xfId="1362" xr:uid="{00000000-0005-0000-0000-0000EF040000}"/>
    <cellStyle name="Hyperlink 5 2" xfId="1363" xr:uid="{00000000-0005-0000-0000-0000F0040000}"/>
    <cellStyle name="Hyperlink 6" xfId="1364" xr:uid="{00000000-0005-0000-0000-0000F1040000}"/>
    <cellStyle name="isced" xfId="1365" xr:uid="{00000000-0005-0000-0000-0000F2040000}"/>
    <cellStyle name="Komma 10" xfId="1366" xr:uid="{00000000-0005-0000-0000-0000F3040000}"/>
    <cellStyle name="Komma 2" xfId="1367" xr:uid="{00000000-0005-0000-0000-0000F4040000}"/>
    <cellStyle name="Komma 2 2" xfId="1368" xr:uid="{00000000-0005-0000-0000-0000F5040000}"/>
    <cellStyle name="Komma 2 2 2" xfId="1369" xr:uid="{00000000-0005-0000-0000-0000F6040000}"/>
    <cellStyle name="Komma 2 2 2 2" xfId="5" xr:uid="{00000000-0005-0000-0000-0000F7040000}"/>
    <cellStyle name="Komma 2 2 2 3" xfId="2800" xr:uid="{00000000-0005-0000-0000-0000F8040000}"/>
    <cellStyle name="Komma 2 2 3" xfId="2799" xr:uid="{00000000-0005-0000-0000-0000F9040000}"/>
    <cellStyle name="Komma 2 2 4" xfId="2798" xr:uid="{00000000-0005-0000-0000-0000FA040000}"/>
    <cellStyle name="Komma 2 3" xfId="1370" xr:uid="{00000000-0005-0000-0000-0000FB040000}"/>
    <cellStyle name="Komma 2 3 2" xfId="1371" xr:uid="{00000000-0005-0000-0000-0000FC040000}"/>
    <cellStyle name="Komma 2 3 2 2" xfId="2795" xr:uid="{00000000-0005-0000-0000-0000FD040000}"/>
    <cellStyle name="Komma 2 3 2 3" xfId="2794" xr:uid="{00000000-0005-0000-0000-0000FE040000}"/>
    <cellStyle name="Komma 2 3 2 4" xfId="2796" xr:uid="{00000000-0005-0000-0000-0000FF040000}"/>
    <cellStyle name="Komma 2 3 3" xfId="2793" xr:uid="{00000000-0005-0000-0000-000000050000}"/>
    <cellStyle name="Komma 2 3 4" xfId="2792" xr:uid="{00000000-0005-0000-0000-000001050000}"/>
    <cellStyle name="Komma 2 3 5" xfId="2797" xr:uid="{00000000-0005-0000-0000-000002050000}"/>
    <cellStyle name="Komma 2 4" xfId="1372" xr:uid="{00000000-0005-0000-0000-000003050000}"/>
    <cellStyle name="Komma 2 4 2" xfId="2791" xr:uid="{00000000-0005-0000-0000-000004050000}"/>
    <cellStyle name="Komma 2 5" xfId="1373" xr:uid="{00000000-0005-0000-0000-000005050000}"/>
    <cellStyle name="Komma 2 5 2" xfId="2790" xr:uid="{00000000-0005-0000-0000-000006050000}"/>
    <cellStyle name="Komma 2 6" xfId="1374" xr:uid="{00000000-0005-0000-0000-000007050000}"/>
    <cellStyle name="Komma 2 7" xfId="1375" xr:uid="{00000000-0005-0000-0000-000008050000}"/>
    <cellStyle name="Komma 2 8" xfId="1376" xr:uid="{00000000-0005-0000-0000-000009050000}"/>
    <cellStyle name="Komma 3" xfId="1377" xr:uid="{00000000-0005-0000-0000-00000A050000}"/>
    <cellStyle name="Komma 3 2" xfId="1378" xr:uid="{00000000-0005-0000-0000-00000B050000}"/>
    <cellStyle name="Komma 3 3" xfId="1379" xr:uid="{00000000-0005-0000-0000-00000C050000}"/>
    <cellStyle name="Komma 3 4" xfId="1380" xr:uid="{00000000-0005-0000-0000-00000D050000}"/>
    <cellStyle name="Komma 3 5" xfId="2789" xr:uid="{00000000-0005-0000-0000-00000E050000}"/>
    <cellStyle name="Komma 4" xfId="1381" xr:uid="{00000000-0005-0000-0000-00000F050000}"/>
    <cellStyle name="Komma 4 2" xfId="1382" xr:uid="{00000000-0005-0000-0000-000010050000}"/>
    <cellStyle name="Komma 4 2 2" xfId="2787" xr:uid="{00000000-0005-0000-0000-000011050000}"/>
    <cellStyle name="Komma 4 3" xfId="1383" xr:uid="{00000000-0005-0000-0000-000012050000}"/>
    <cellStyle name="Komma 4 3 2" xfId="2786" xr:uid="{00000000-0005-0000-0000-000013050000}"/>
    <cellStyle name="Komma 4 4" xfId="1384" xr:uid="{00000000-0005-0000-0000-000014050000}"/>
    <cellStyle name="Komma 4 5" xfId="2788" xr:uid="{00000000-0005-0000-0000-000015050000}"/>
    <cellStyle name="Komma 5" xfId="1385" xr:uid="{00000000-0005-0000-0000-000016050000}"/>
    <cellStyle name="Komma 5 2" xfId="1386" xr:uid="{00000000-0005-0000-0000-000017050000}"/>
    <cellStyle name="Komma 5 3" xfId="1387" xr:uid="{00000000-0005-0000-0000-000018050000}"/>
    <cellStyle name="Komma 6" xfId="1388" xr:uid="{00000000-0005-0000-0000-000019050000}"/>
    <cellStyle name="Komma 7" xfId="1389" xr:uid="{00000000-0005-0000-0000-00001A050000}"/>
    <cellStyle name="Komma 8" xfId="1390" xr:uid="{00000000-0005-0000-0000-00001B050000}"/>
    <cellStyle name="Komma 9" xfId="1391" xr:uid="{00000000-0005-0000-0000-00001C050000}"/>
    <cellStyle name="Komma0" xfId="1392" xr:uid="{00000000-0005-0000-0000-00001D050000}"/>
    <cellStyle name="level1a" xfId="1393" xr:uid="{00000000-0005-0000-0000-00001E050000}"/>
    <cellStyle name="level1a 2" xfId="1394" xr:uid="{00000000-0005-0000-0000-00001F050000}"/>
    <cellStyle name="level1a 3" xfId="1395" xr:uid="{00000000-0005-0000-0000-000020050000}"/>
    <cellStyle name="level1a 4" xfId="1396" xr:uid="{00000000-0005-0000-0000-000021050000}"/>
    <cellStyle name="level1a 5" xfId="1397" xr:uid="{00000000-0005-0000-0000-000022050000}"/>
    <cellStyle name="level2" xfId="1398" xr:uid="{00000000-0005-0000-0000-000023050000}"/>
    <cellStyle name="level2a" xfId="1399" xr:uid="{00000000-0005-0000-0000-000024050000}"/>
    <cellStyle name="level3" xfId="1400" xr:uid="{00000000-0005-0000-0000-000025050000}"/>
    <cellStyle name="Link" xfId="3679" builtinId="8"/>
    <cellStyle name="Link 5" xfId="3692" xr:uid="{00000000-0005-0000-0000-000027050000}"/>
    <cellStyle name="Neutral 2" xfId="1401" xr:uid="{00000000-0005-0000-0000-000028050000}"/>
    <cellStyle name="Neutral 2 2" xfId="1402" xr:uid="{00000000-0005-0000-0000-000029050000}"/>
    <cellStyle name="Neutral 2 2 2" xfId="1403" xr:uid="{00000000-0005-0000-0000-00002A050000}"/>
    <cellStyle name="Neutral 2 3" xfId="2785" xr:uid="{00000000-0005-0000-0000-00002B050000}"/>
    <cellStyle name="Neutral 3" xfId="1404" xr:uid="{00000000-0005-0000-0000-00002C050000}"/>
    <cellStyle name="Neutral 3 2" xfId="1405" xr:uid="{00000000-0005-0000-0000-00002D050000}"/>
    <cellStyle name="Normal 10" xfId="1406" xr:uid="{00000000-0005-0000-0000-00002E050000}"/>
    <cellStyle name="Normal 11" xfId="1407" xr:uid="{00000000-0005-0000-0000-00002F050000}"/>
    <cellStyle name="Normal 11 2" xfId="1408" xr:uid="{00000000-0005-0000-0000-000030050000}"/>
    <cellStyle name="Normal 11 2 2" xfId="1409" xr:uid="{00000000-0005-0000-0000-000031050000}"/>
    <cellStyle name="Normal 11 3" xfId="1410" xr:uid="{00000000-0005-0000-0000-000032050000}"/>
    <cellStyle name="Normal 12" xfId="1411" xr:uid="{00000000-0005-0000-0000-000033050000}"/>
    <cellStyle name="Normal 2" xfId="1412" xr:uid="{00000000-0005-0000-0000-000034050000}"/>
    <cellStyle name="Normal 2 2" xfId="6" xr:uid="{00000000-0005-0000-0000-000035050000}"/>
    <cellStyle name="Normal 2 2 2" xfId="7" xr:uid="{00000000-0005-0000-0000-000036050000}"/>
    <cellStyle name="Normal 2 2 2 2" xfId="1415" xr:uid="{00000000-0005-0000-0000-000037050000}"/>
    <cellStyle name="Normal 2 2 2 3" xfId="1414" xr:uid="{00000000-0005-0000-0000-000038050000}"/>
    <cellStyle name="Normal 2 2 3" xfId="1416" xr:uid="{00000000-0005-0000-0000-000039050000}"/>
    <cellStyle name="Normal 2 2 4" xfId="1413" xr:uid="{00000000-0005-0000-0000-00003A050000}"/>
    <cellStyle name="Normal 2 3" xfId="1417" xr:uid="{00000000-0005-0000-0000-00003B050000}"/>
    <cellStyle name="Normal 2 4" xfId="1418" xr:uid="{00000000-0005-0000-0000-00003C050000}"/>
    <cellStyle name="Normal 2 5" xfId="1419" xr:uid="{00000000-0005-0000-0000-00003D050000}"/>
    <cellStyle name="Normal 2 5 2" xfId="1420" xr:uid="{00000000-0005-0000-0000-00003E050000}"/>
    <cellStyle name="Normal 2 6" xfId="1421" xr:uid="{00000000-0005-0000-0000-00003F050000}"/>
    <cellStyle name="Normal 2 6 2" xfId="1422" xr:uid="{00000000-0005-0000-0000-000040050000}"/>
    <cellStyle name="Normal 2 7" xfId="1423" xr:uid="{00000000-0005-0000-0000-000041050000}"/>
    <cellStyle name="Normal 2 7 2" xfId="1424" xr:uid="{00000000-0005-0000-0000-000042050000}"/>
    <cellStyle name="Normal 2 8" xfId="1425" xr:uid="{00000000-0005-0000-0000-000043050000}"/>
    <cellStyle name="Normal 2 9" xfId="1426" xr:uid="{00000000-0005-0000-0000-000044050000}"/>
    <cellStyle name="Normal 3" xfId="1427" xr:uid="{00000000-0005-0000-0000-000045050000}"/>
    <cellStyle name="Normal 3 2" xfId="1428" xr:uid="{00000000-0005-0000-0000-000046050000}"/>
    <cellStyle name="Normal 3 2 2" xfId="1429" xr:uid="{00000000-0005-0000-0000-000047050000}"/>
    <cellStyle name="Normal 3 3" xfId="1430" xr:uid="{00000000-0005-0000-0000-000048050000}"/>
    <cellStyle name="Normal 3 4" xfId="1431" xr:uid="{00000000-0005-0000-0000-000049050000}"/>
    <cellStyle name="Normal 3 5" xfId="1432" xr:uid="{00000000-0005-0000-0000-00004A050000}"/>
    <cellStyle name="Normal 3 6" xfId="1433" xr:uid="{00000000-0005-0000-0000-00004B050000}"/>
    <cellStyle name="Normal 4" xfId="1434" xr:uid="{00000000-0005-0000-0000-00004C050000}"/>
    <cellStyle name="Normal 4 2" xfId="1435" xr:uid="{00000000-0005-0000-0000-00004D050000}"/>
    <cellStyle name="Normal 4 2 2" xfId="1436" xr:uid="{00000000-0005-0000-0000-00004E050000}"/>
    <cellStyle name="Normal 4 2 2 2" xfId="1437" xr:uid="{00000000-0005-0000-0000-00004F050000}"/>
    <cellStyle name="Normal 4 2 3" xfId="1438" xr:uid="{00000000-0005-0000-0000-000050050000}"/>
    <cellStyle name="Normal 4 2 4" xfId="1439" xr:uid="{00000000-0005-0000-0000-000051050000}"/>
    <cellStyle name="Normal 4 2 5" xfId="1440" xr:uid="{00000000-0005-0000-0000-000052050000}"/>
    <cellStyle name="Normal 4 3" xfId="1441" xr:uid="{00000000-0005-0000-0000-000053050000}"/>
    <cellStyle name="Normal 4 4" xfId="1442" xr:uid="{00000000-0005-0000-0000-000054050000}"/>
    <cellStyle name="Normal 5" xfId="1443" xr:uid="{00000000-0005-0000-0000-000055050000}"/>
    <cellStyle name="Normal 5 2" xfId="1444" xr:uid="{00000000-0005-0000-0000-000056050000}"/>
    <cellStyle name="Normal 5 3" xfId="1445" xr:uid="{00000000-0005-0000-0000-000057050000}"/>
    <cellStyle name="Normal 6" xfId="1446" xr:uid="{00000000-0005-0000-0000-000058050000}"/>
    <cellStyle name="Normal 6 2" xfId="1447" xr:uid="{00000000-0005-0000-0000-000059050000}"/>
    <cellStyle name="Normal 6 2 2" xfId="1448" xr:uid="{00000000-0005-0000-0000-00005A050000}"/>
    <cellStyle name="Normal 6 3" xfId="1449" xr:uid="{00000000-0005-0000-0000-00005B050000}"/>
    <cellStyle name="Normal 7" xfId="1450" xr:uid="{00000000-0005-0000-0000-00005C050000}"/>
    <cellStyle name="Normal 7 2" xfId="1451" xr:uid="{00000000-0005-0000-0000-00005D050000}"/>
    <cellStyle name="Normal 8" xfId="1452" xr:uid="{00000000-0005-0000-0000-00005E050000}"/>
    <cellStyle name="Normal 8 2" xfId="1453" xr:uid="{00000000-0005-0000-0000-00005F050000}"/>
    <cellStyle name="Normal 8 3" xfId="1454" xr:uid="{00000000-0005-0000-0000-000060050000}"/>
    <cellStyle name="Normal 9" xfId="1455" xr:uid="{00000000-0005-0000-0000-000061050000}"/>
    <cellStyle name="Normal 9 2" xfId="1456" xr:uid="{00000000-0005-0000-0000-000062050000}"/>
    <cellStyle name="Normal 9 3" xfId="1457" xr:uid="{00000000-0005-0000-0000-000063050000}"/>
    <cellStyle name="Normal 9 4" xfId="1458" xr:uid="{00000000-0005-0000-0000-000064050000}"/>
    <cellStyle name="Normal_C3" xfId="1459" xr:uid="{00000000-0005-0000-0000-000065050000}"/>
    <cellStyle name="Notiz 2" xfId="1460" xr:uid="{00000000-0005-0000-0000-000066050000}"/>
    <cellStyle name="Notiz 2 10" xfId="1461" xr:uid="{00000000-0005-0000-0000-000067050000}"/>
    <cellStyle name="Notiz 2 11" xfId="1462" xr:uid="{00000000-0005-0000-0000-000068050000}"/>
    <cellStyle name="Notiz 2 12" xfId="1463" xr:uid="{00000000-0005-0000-0000-000069050000}"/>
    <cellStyle name="Notiz 2 2" xfId="1464" xr:uid="{00000000-0005-0000-0000-00006A050000}"/>
    <cellStyle name="Notiz 2 2 2" xfId="1465" xr:uid="{00000000-0005-0000-0000-00006B050000}"/>
    <cellStyle name="Notiz 2 2 2 2" xfId="1466" xr:uid="{00000000-0005-0000-0000-00006C050000}"/>
    <cellStyle name="Notiz 2 2 2 3" xfId="1467" xr:uid="{00000000-0005-0000-0000-00006D050000}"/>
    <cellStyle name="Notiz 2 2 2 4" xfId="1468" xr:uid="{00000000-0005-0000-0000-00006E050000}"/>
    <cellStyle name="Notiz 2 2 2 5" xfId="1469" xr:uid="{00000000-0005-0000-0000-00006F050000}"/>
    <cellStyle name="Notiz 2 2 3" xfId="1470" xr:uid="{00000000-0005-0000-0000-000070050000}"/>
    <cellStyle name="Notiz 2 2 4" xfId="1471" xr:uid="{00000000-0005-0000-0000-000071050000}"/>
    <cellStyle name="Notiz 2 2 5" xfId="1472" xr:uid="{00000000-0005-0000-0000-000072050000}"/>
    <cellStyle name="Notiz 2 2 6" xfId="1473" xr:uid="{00000000-0005-0000-0000-000073050000}"/>
    <cellStyle name="Notiz 2 2 7" xfId="1474" xr:uid="{00000000-0005-0000-0000-000074050000}"/>
    <cellStyle name="Notiz 2 3" xfId="1475" xr:uid="{00000000-0005-0000-0000-000075050000}"/>
    <cellStyle name="Notiz 2 3 2" xfId="1476" xr:uid="{00000000-0005-0000-0000-000076050000}"/>
    <cellStyle name="Notiz 2 3 2 2" xfId="1477" xr:uid="{00000000-0005-0000-0000-000077050000}"/>
    <cellStyle name="Notiz 2 3 2 3" xfId="1478" xr:uid="{00000000-0005-0000-0000-000078050000}"/>
    <cellStyle name="Notiz 2 3 2 4" xfId="1479" xr:uid="{00000000-0005-0000-0000-000079050000}"/>
    <cellStyle name="Notiz 2 3 2 5" xfId="1480" xr:uid="{00000000-0005-0000-0000-00007A050000}"/>
    <cellStyle name="Notiz 2 3 3" xfId="1481" xr:uid="{00000000-0005-0000-0000-00007B050000}"/>
    <cellStyle name="Notiz 2 3 4" xfId="1482" xr:uid="{00000000-0005-0000-0000-00007C050000}"/>
    <cellStyle name="Notiz 2 3 5" xfId="1483" xr:uid="{00000000-0005-0000-0000-00007D050000}"/>
    <cellStyle name="Notiz 2 3 6" xfId="1484" xr:uid="{00000000-0005-0000-0000-00007E050000}"/>
    <cellStyle name="Notiz 2 4" xfId="1485" xr:uid="{00000000-0005-0000-0000-00007F050000}"/>
    <cellStyle name="Notiz 2 4 2" xfId="1486" xr:uid="{00000000-0005-0000-0000-000080050000}"/>
    <cellStyle name="Notiz 2 4 2 2" xfId="1487" xr:uid="{00000000-0005-0000-0000-000081050000}"/>
    <cellStyle name="Notiz 2 4 2 3" xfId="1488" xr:uid="{00000000-0005-0000-0000-000082050000}"/>
    <cellStyle name="Notiz 2 4 2 4" xfId="1489" xr:uid="{00000000-0005-0000-0000-000083050000}"/>
    <cellStyle name="Notiz 2 4 2 5" xfId="1490" xr:uid="{00000000-0005-0000-0000-000084050000}"/>
    <cellStyle name="Notiz 2 4 3" xfId="1491" xr:uid="{00000000-0005-0000-0000-000085050000}"/>
    <cellStyle name="Notiz 2 4 4" xfId="1492" xr:uid="{00000000-0005-0000-0000-000086050000}"/>
    <cellStyle name="Notiz 2 4 5" xfId="1493" xr:uid="{00000000-0005-0000-0000-000087050000}"/>
    <cellStyle name="Notiz 2 4 6" xfId="1494" xr:uid="{00000000-0005-0000-0000-000088050000}"/>
    <cellStyle name="Notiz 2 5" xfId="1495" xr:uid="{00000000-0005-0000-0000-000089050000}"/>
    <cellStyle name="Notiz 2 5 2" xfId="1496" xr:uid="{00000000-0005-0000-0000-00008A050000}"/>
    <cellStyle name="Notiz 2 5 2 2" xfId="1497" xr:uid="{00000000-0005-0000-0000-00008B050000}"/>
    <cellStyle name="Notiz 2 5 2 3" xfId="1498" xr:uid="{00000000-0005-0000-0000-00008C050000}"/>
    <cellStyle name="Notiz 2 5 2 4" xfId="1499" xr:uid="{00000000-0005-0000-0000-00008D050000}"/>
    <cellStyle name="Notiz 2 5 2 5" xfId="1500" xr:uid="{00000000-0005-0000-0000-00008E050000}"/>
    <cellStyle name="Notiz 2 5 3" xfId="1501" xr:uid="{00000000-0005-0000-0000-00008F050000}"/>
    <cellStyle name="Notiz 2 5 4" xfId="1502" xr:uid="{00000000-0005-0000-0000-000090050000}"/>
    <cellStyle name="Notiz 2 5 5" xfId="1503" xr:uid="{00000000-0005-0000-0000-000091050000}"/>
    <cellStyle name="Notiz 2 5 6" xfId="1504" xr:uid="{00000000-0005-0000-0000-000092050000}"/>
    <cellStyle name="Notiz 2 6" xfId="1505" xr:uid="{00000000-0005-0000-0000-000093050000}"/>
    <cellStyle name="Notiz 2 6 2" xfId="1506" xr:uid="{00000000-0005-0000-0000-000094050000}"/>
    <cellStyle name="Notiz 2 6 2 2" xfId="1507" xr:uid="{00000000-0005-0000-0000-000095050000}"/>
    <cellStyle name="Notiz 2 6 2 3" xfId="1508" xr:uid="{00000000-0005-0000-0000-000096050000}"/>
    <cellStyle name="Notiz 2 6 2 4" xfId="1509" xr:uid="{00000000-0005-0000-0000-000097050000}"/>
    <cellStyle name="Notiz 2 6 2 5" xfId="1510" xr:uid="{00000000-0005-0000-0000-000098050000}"/>
    <cellStyle name="Notiz 2 6 3" xfId="1511" xr:uid="{00000000-0005-0000-0000-000099050000}"/>
    <cellStyle name="Notiz 2 6 4" xfId="1512" xr:uid="{00000000-0005-0000-0000-00009A050000}"/>
    <cellStyle name="Notiz 2 6 5" xfId="1513" xr:uid="{00000000-0005-0000-0000-00009B050000}"/>
    <cellStyle name="Notiz 2 6 6" xfId="1514" xr:uid="{00000000-0005-0000-0000-00009C050000}"/>
    <cellStyle name="Notiz 2 7" xfId="1515" xr:uid="{00000000-0005-0000-0000-00009D050000}"/>
    <cellStyle name="Notiz 2 7 2" xfId="1516" xr:uid="{00000000-0005-0000-0000-00009E050000}"/>
    <cellStyle name="Notiz 2 7 2 2" xfId="1517" xr:uid="{00000000-0005-0000-0000-00009F050000}"/>
    <cellStyle name="Notiz 2 7 2 3" xfId="1518" xr:uid="{00000000-0005-0000-0000-0000A0050000}"/>
    <cellStyle name="Notiz 2 7 2 4" xfId="1519" xr:uid="{00000000-0005-0000-0000-0000A1050000}"/>
    <cellStyle name="Notiz 2 7 2 5" xfId="1520" xr:uid="{00000000-0005-0000-0000-0000A2050000}"/>
    <cellStyle name="Notiz 2 7 3" xfId="1521" xr:uid="{00000000-0005-0000-0000-0000A3050000}"/>
    <cellStyle name="Notiz 2 7 4" xfId="1522" xr:uid="{00000000-0005-0000-0000-0000A4050000}"/>
    <cellStyle name="Notiz 2 7 5" xfId="1523" xr:uid="{00000000-0005-0000-0000-0000A5050000}"/>
    <cellStyle name="Notiz 2 7 6" xfId="1524" xr:uid="{00000000-0005-0000-0000-0000A6050000}"/>
    <cellStyle name="Notiz 2 8" xfId="1525" xr:uid="{00000000-0005-0000-0000-0000A7050000}"/>
    <cellStyle name="Notiz 2 8 2" xfId="1526" xr:uid="{00000000-0005-0000-0000-0000A8050000}"/>
    <cellStyle name="Notiz 2 8 3" xfId="1527" xr:uid="{00000000-0005-0000-0000-0000A9050000}"/>
    <cellStyle name="Notiz 2 8 4" xfId="1528" xr:uid="{00000000-0005-0000-0000-0000AA050000}"/>
    <cellStyle name="Notiz 2 8 5" xfId="1529" xr:uid="{00000000-0005-0000-0000-0000AB050000}"/>
    <cellStyle name="Notiz 2 9" xfId="1530" xr:uid="{00000000-0005-0000-0000-0000AC050000}"/>
    <cellStyle name="Notiz 3" xfId="1531" xr:uid="{00000000-0005-0000-0000-0000AD050000}"/>
    <cellStyle name="Notiz 3 2" xfId="1532" xr:uid="{00000000-0005-0000-0000-0000AE050000}"/>
    <cellStyle name="Notiz 3 2 2" xfId="1533" xr:uid="{00000000-0005-0000-0000-0000AF050000}"/>
    <cellStyle name="Notiz 3 2 2 2" xfId="1534" xr:uid="{00000000-0005-0000-0000-0000B0050000}"/>
    <cellStyle name="Notiz 3 2 2 3" xfId="1535" xr:uid="{00000000-0005-0000-0000-0000B1050000}"/>
    <cellStyle name="Notiz 3 2 2 4" xfId="1536" xr:uid="{00000000-0005-0000-0000-0000B2050000}"/>
    <cellStyle name="Notiz 3 2 2 5" xfId="1537" xr:uid="{00000000-0005-0000-0000-0000B3050000}"/>
    <cellStyle name="Notiz 3 2 3" xfId="1538" xr:uid="{00000000-0005-0000-0000-0000B4050000}"/>
    <cellStyle name="Notiz 3 2 4" xfId="1539" xr:uid="{00000000-0005-0000-0000-0000B5050000}"/>
    <cellStyle name="Notiz 3 2 5" xfId="1540" xr:uid="{00000000-0005-0000-0000-0000B6050000}"/>
    <cellStyle name="Notiz 3 2 6" xfId="1541" xr:uid="{00000000-0005-0000-0000-0000B7050000}"/>
    <cellStyle name="Notiz 3 2 7" xfId="1542" xr:uid="{00000000-0005-0000-0000-0000B8050000}"/>
    <cellStyle name="Notiz 3 3" xfId="1543" xr:uid="{00000000-0005-0000-0000-0000B9050000}"/>
    <cellStyle name="Notiz 3 3 2" xfId="1544" xr:uid="{00000000-0005-0000-0000-0000BA050000}"/>
    <cellStyle name="Notiz 3 3 3" xfId="1545" xr:uid="{00000000-0005-0000-0000-0000BB050000}"/>
    <cellStyle name="Notiz 3 3 4" xfId="1546" xr:uid="{00000000-0005-0000-0000-0000BC050000}"/>
    <cellStyle name="Notiz 3 3 5" xfId="1547" xr:uid="{00000000-0005-0000-0000-0000BD050000}"/>
    <cellStyle name="Notiz 3 4" xfId="1548" xr:uid="{00000000-0005-0000-0000-0000BE050000}"/>
    <cellStyle name="Notiz 3 5" xfId="1549" xr:uid="{00000000-0005-0000-0000-0000BF050000}"/>
    <cellStyle name="Notiz 3 6" xfId="1550" xr:uid="{00000000-0005-0000-0000-0000C0050000}"/>
    <cellStyle name="Notiz 3 7" xfId="1551" xr:uid="{00000000-0005-0000-0000-0000C1050000}"/>
    <cellStyle name="Notiz 3 8" xfId="1552" xr:uid="{00000000-0005-0000-0000-0000C2050000}"/>
    <cellStyle name="Notiz 4" xfId="1553" xr:uid="{00000000-0005-0000-0000-0000C3050000}"/>
    <cellStyle name="Notiz 4 2" xfId="1554" xr:uid="{00000000-0005-0000-0000-0000C4050000}"/>
    <cellStyle name="Notiz 4 3" xfId="1555" xr:uid="{00000000-0005-0000-0000-0000C5050000}"/>
    <cellStyle name="Notiz 4 4" xfId="1556" xr:uid="{00000000-0005-0000-0000-0000C6050000}"/>
    <cellStyle name="Notiz 4 5" xfId="1557" xr:uid="{00000000-0005-0000-0000-0000C7050000}"/>
    <cellStyle name="Notiz 4 6" xfId="1558" xr:uid="{00000000-0005-0000-0000-0000C8050000}"/>
    <cellStyle name="Notiz 5" xfId="1559" xr:uid="{00000000-0005-0000-0000-0000C9050000}"/>
    <cellStyle name="Notiz 6" xfId="1560" xr:uid="{00000000-0005-0000-0000-0000CA050000}"/>
    <cellStyle name="Percent 10" xfId="1561" xr:uid="{00000000-0005-0000-0000-0000CB050000}"/>
    <cellStyle name="Percent 10 2" xfId="1562" xr:uid="{00000000-0005-0000-0000-0000CC050000}"/>
    <cellStyle name="Percent 2" xfId="1563" xr:uid="{00000000-0005-0000-0000-0000CD050000}"/>
    <cellStyle name="Percent 2 2" xfId="1564" xr:uid="{00000000-0005-0000-0000-0000CE050000}"/>
    <cellStyle name="Percent 2 3" xfId="1565" xr:uid="{00000000-0005-0000-0000-0000CF050000}"/>
    <cellStyle name="Percent 2 4" xfId="1566" xr:uid="{00000000-0005-0000-0000-0000D0050000}"/>
    <cellStyle name="Percent 2 5" xfId="1567" xr:uid="{00000000-0005-0000-0000-0000D1050000}"/>
    <cellStyle name="Percent 2 5 2" xfId="1568" xr:uid="{00000000-0005-0000-0000-0000D2050000}"/>
    <cellStyle name="Percent 2 5 2 2" xfId="1569" xr:uid="{00000000-0005-0000-0000-0000D3050000}"/>
    <cellStyle name="Percent 2 5 3" xfId="1570" xr:uid="{00000000-0005-0000-0000-0000D4050000}"/>
    <cellStyle name="Percent 2 6" xfId="1571" xr:uid="{00000000-0005-0000-0000-0000D5050000}"/>
    <cellStyle name="Percent 3" xfId="1572" xr:uid="{00000000-0005-0000-0000-0000D6050000}"/>
    <cellStyle name="Percent 3 2" xfId="1573" xr:uid="{00000000-0005-0000-0000-0000D7050000}"/>
    <cellStyle name="Percent 3 3" xfId="1574" xr:uid="{00000000-0005-0000-0000-0000D8050000}"/>
    <cellStyle name="Percent 4" xfId="1575" xr:uid="{00000000-0005-0000-0000-0000D9050000}"/>
    <cellStyle name="Percent 5" xfId="1576" xr:uid="{00000000-0005-0000-0000-0000DA050000}"/>
    <cellStyle name="Percent 5 2" xfId="1577" xr:uid="{00000000-0005-0000-0000-0000DB050000}"/>
    <cellStyle name="Percent 5 2 2" xfId="1578" xr:uid="{00000000-0005-0000-0000-0000DC050000}"/>
    <cellStyle name="Percent 5 2 2 2" xfId="1579" xr:uid="{00000000-0005-0000-0000-0000DD050000}"/>
    <cellStyle name="Percent 5 2 3" xfId="1580" xr:uid="{00000000-0005-0000-0000-0000DE050000}"/>
    <cellStyle name="Percent 5 2 4" xfId="1581" xr:uid="{00000000-0005-0000-0000-0000DF050000}"/>
    <cellStyle name="Percent 5 2 5" xfId="1582" xr:uid="{00000000-0005-0000-0000-0000E0050000}"/>
    <cellStyle name="Percent 5 3" xfId="1583" xr:uid="{00000000-0005-0000-0000-0000E1050000}"/>
    <cellStyle name="Percent 6" xfId="1584" xr:uid="{00000000-0005-0000-0000-0000E2050000}"/>
    <cellStyle name="Percent 7" xfId="1585" xr:uid="{00000000-0005-0000-0000-0000E3050000}"/>
    <cellStyle name="Percent 8" xfId="1586" xr:uid="{00000000-0005-0000-0000-0000E4050000}"/>
    <cellStyle name="Percent 9" xfId="1587" xr:uid="{00000000-0005-0000-0000-0000E5050000}"/>
    <cellStyle name="Prozent" xfId="3681" builtinId="5"/>
    <cellStyle name="Prozent 2" xfId="1588" xr:uid="{00000000-0005-0000-0000-0000E7050000}"/>
    <cellStyle name="Prozent 2 2" xfId="1589" xr:uid="{00000000-0005-0000-0000-0000E8050000}"/>
    <cellStyle name="Prozent 2 2 2" xfId="1590" xr:uid="{00000000-0005-0000-0000-0000E9050000}"/>
    <cellStyle name="Prozent 2 2 2 2" xfId="1591" xr:uid="{00000000-0005-0000-0000-0000EA050000}"/>
    <cellStyle name="Prozent 2 2 3" xfId="1592" xr:uid="{00000000-0005-0000-0000-0000EB050000}"/>
    <cellStyle name="Prozent 2 2 4" xfId="1593" xr:uid="{00000000-0005-0000-0000-0000EC050000}"/>
    <cellStyle name="Prozent 2 3" xfId="1594" xr:uid="{00000000-0005-0000-0000-0000ED050000}"/>
    <cellStyle name="Prozent 2 3 2" xfId="1595" xr:uid="{00000000-0005-0000-0000-0000EE050000}"/>
    <cellStyle name="Prozent 2 3 2 2" xfId="1596" xr:uid="{00000000-0005-0000-0000-0000EF050000}"/>
    <cellStyle name="Prozent 2 3 3" xfId="1597" xr:uid="{00000000-0005-0000-0000-0000F0050000}"/>
    <cellStyle name="Prozent 2 3 4" xfId="1598" xr:uid="{00000000-0005-0000-0000-0000F1050000}"/>
    <cellStyle name="Prozent 2 3 4 2" xfId="1599" xr:uid="{00000000-0005-0000-0000-0000F2050000}"/>
    <cellStyle name="Prozent 2 3 4 3" xfId="1600" xr:uid="{00000000-0005-0000-0000-0000F3050000}"/>
    <cellStyle name="Prozent 2 4" xfId="1601" xr:uid="{00000000-0005-0000-0000-0000F4050000}"/>
    <cellStyle name="Prozent 2 4 2" xfId="1602" xr:uid="{00000000-0005-0000-0000-0000F5050000}"/>
    <cellStyle name="Prozent 2 5" xfId="1603" xr:uid="{00000000-0005-0000-0000-0000F6050000}"/>
    <cellStyle name="Prozent 3" xfId="1604" xr:uid="{00000000-0005-0000-0000-0000F7050000}"/>
    <cellStyle name="Prozent 3 2" xfId="1605" xr:uid="{00000000-0005-0000-0000-0000F8050000}"/>
    <cellStyle name="Prozent 3 2 2" xfId="1606" xr:uid="{00000000-0005-0000-0000-0000F9050000}"/>
    <cellStyle name="Prozent 3 2 2 2" xfId="1607" xr:uid="{00000000-0005-0000-0000-0000FA050000}"/>
    <cellStyle name="Prozent 3 2 3" xfId="1608" xr:uid="{00000000-0005-0000-0000-0000FB050000}"/>
    <cellStyle name="Prozent 3 2 3 2" xfId="1609" xr:uid="{00000000-0005-0000-0000-0000FC050000}"/>
    <cellStyle name="Prozent 3 2 4" xfId="1610" xr:uid="{00000000-0005-0000-0000-0000FD050000}"/>
    <cellStyle name="Prozent 3 2 5" xfId="1611" xr:uid="{00000000-0005-0000-0000-0000FE050000}"/>
    <cellStyle name="Prozent 3 3" xfId="1612" xr:uid="{00000000-0005-0000-0000-0000FF050000}"/>
    <cellStyle name="Prozent 3 3 2" xfId="1613" xr:uid="{00000000-0005-0000-0000-000000060000}"/>
    <cellStyle name="Prozent 3 4" xfId="1614" xr:uid="{00000000-0005-0000-0000-000001060000}"/>
    <cellStyle name="Prozent 3 5" xfId="1615" xr:uid="{00000000-0005-0000-0000-000002060000}"/>
    <cellStyle name="Prozent 4" xfId="1616" xr:uid="{00000000-0005-0000-0000-000003060000}"/>
    <cellStyle name="Prozent 4 2" xfId="1617" xr:uid="{00000000-0005-0000-0000-000004060000}"/>
    <cellStyle name="Prozent 4 2 2" xfId="1618" xr:uid="{00000000-0005-0000-0000-000005060000}"/>
    <cellStyle name="Prozent 4 2 2 2" xfId="1619" xr:uid="{00000000-0005-0000-0000-000006060000}"/>
    <cellStyle name="Prozent 4 2 3" xfId="1620" xr:uid="{00000000-0005-0000-0000-000007060000}"/>
    <cellStyle name="Prozent 4 2 4" xfId="1621" xr:uid="{00000000-0005-0000-0000-000008060000}"/>
    <cellStyle name="Prozent 4 3" xfId="1622" xr:uid="{00000000-0005-0000-0000-000009060000}"/>
    <cellStyle name="Prozent 4 3 2" xfId="1623" xr:uid="{00000000-0005-0000-0000-00000A060000}"/>
    <cellStyle name="Prozent 4 4" xfId="1624" xr:uid="{00000000-0005-0000-0000-00000B060000}"/>
    <cellStyle name="Prozent 4 4 2" xfId="1625" xr:uid="{00000000-0005-0000-0000-00000C060000}"/>
    <cellStyle name="Prozent 4 5" xfId="1626" xr:uid="{00000000-0005-0000-0000-00000D060000}"/>
    <cellStyle name="Prozent 5" xfId="1627" xr:uid="{00000000-0005-0000-0000-00000E060000}"/>
    <cellStyle name="Prozent 5 2" xfId="1628" xr:uid="{00000000-0005-0000-0000-00000F060000}"/>
    <cellStyle name="Prozent 5 2 2" xfId="1629" xr:uid="{00000000-0005-0000-0000-000010060000}"/>
    <cellStyle name="Prozent 5 3" xfId="1630" xr:uid="{00000000-0005-0000-0000-000011060000}"/>
    <cellStyle name="Prozent 5 4" xfId="1631" xr:uid="{00000000-0005-0000-0000-000012060000}"/>
    <cellStyle name="Prozent 5 4 2" xfId="1632" xr:uid="{00000000-0005-0000-0000-000013060000}"/>
    <cellStyle name="Prozent 5 4 3" xfId="1633" xr:uid="{00000000-0005-0000-0000-000014060000}"/>
    <cellStyle name="Prozent 6" xfId="1634" xr:uid="{00000000-0005-0000-0000-000015060000}"/>
    <cellStyle name="Prozent 6 2" xfId="1635" xr:uid="{00000000-0005-0000-0000-000016060000}"/>
    <cellStyle name="Prozent 6 3" xfId="1636" xr:uid="{00000000-0005-0000-0000-000017060000}"/>
    <cellStyle name="Prozent 7" xfId="1637" xr:uid="{00000000-0005-0000-0000-000018060000}"/>
    <cellStyle name="Prozent 7 2" xfId="1638" xr:uid="{00000000-0005-0000-0000-000019060000}"/>
    <cellStyle name="Prozent 7 2 2" xfId="1639" xr:uid="{00000000-0005-0000-0000-00001A060000}"/>
    <cellStyle name="Prozent 8" xfId="1640" xr:uid="{00000000-0005-0000-0000-00001B060000}"/>
    <cellStyle name="Prozent 8 2" xfId="1641" xr:uid="{00000000-0005-0000-0000-00001C060000}"/>
    <cellStyle name="Prozent 9" xfId="1642" xr:uid="{00000000-0005-0000-0000-00001D060000}"/>
    <cellStyle name="row" xfId="1643" xr:uid="{00000000-0005-0000-0000-00001E060000}"/>
    <cellStyle name="Schlecht 2" xfId="1644" xr:uid="{00000000-0005-0000-0000-00001F060000}"/>
    <cellStyle name="Schlecht 2 2" xfId="1645" xr:uid="{00000000-0005-0000-0000-000020060000}"/>
    <cellStyle name="Schlecht 2 3" xfId="2784" xr:uid="{00000000-0005-0000-0000-000021060000}"/>
    <cellStyle name="Schlecht 3" xfId="1646" xr:uid="{00000000-0005-0000-0000-000022060000}"/>
    <cellStyle name="Standard" xfId="0" builtinId="0" customBuiltin="1"/>
    <cellStyle name="Standard 10" xfId="8" xr:uid="{00000000-0005-0000-0000-000024060000}"/>
    <cellStyle name="Standard 10 2" xfId="53" xr:uid="{00000000-0005-0000-0000-000025060000}"/>
    <cellStyle name="Standard 10 3" xfId="1647" xr:uid="{00000000-0005-0000-0000-000026060000}"/>
    <cellStyle name="Standard 10 3 2" xfId="1648" xr:uid="{00000000-0005-0000-0000-000027060000}"/>
    <cellStyle name="Standard 10_Kennzahlen 2011" xfId="1649" xr:uid="{00000000-0005-0000-0000-000028060000}"/>
    <cellStyle name="Standard 100" xfId="1650" xr:uid="{00000000-0005-0000-0000-000029060000}"/>
    <cellStyle name="Standard 101" xfId="1651" xr:uid="{00000000-0005-0000-0000-00002A060000}"/>
    <cellStyle name="Standard 102" xfId="1652" xr:uid="{00000000-0005-0000-0000-00002B060000}"/>
    <cellStyle name="Standard 103" xfId="1653" xr:uid="{00000000-0005-0000-0000-00002C060000}"/>
    <cellStyle name="Standard 104" xfId="1654" xr:uid="{00000000-0005-0000-0000-00002D060000}"/>
    <cellStyle name="Standard 105" xfId="1655" xr:uid="{00000000-0005-0000-0000-00002E060000}"/>
    <cellStyle name="Standard 106" xfId="1656" xr:uid="{00000000-0005-0000-0000-00002F060000}"/>
    <cellStyle name="Standard 107" xfId="1657" xr:uid="{00000000-0005-0000-0000-000030060000}"/>
    <cellStyle name="Standard 107 2" xfId="1658" xr:uid="{00000000-0005-0000-0000-000031060000}"/>
    <cellStyle name="Standard 108" xfId="1659" xr:uid="{00000000-0005-0000-0000-000032060000}"/>
    <cellStyle name="Standard 108 2" xfId="1660" xr:uid="{00000000-0005-0000-0000-000033060000}"/>
    <cellStyle name="Standard 109" xfId="1661" xr:uid="{00000000-0005-0000-0000-000034060000}"/>
    <cellStyle name="Standard 109 2" xfId="1662" xr:uid="{00000000-0005-0000-0000-000035060000}"/>
    <cellStyle name="Standard 11" xfId="1663" xr:uid="{00000000-0005-0000-0000-000036060000}"/>
    <cellStyle name="Standard 11 2" xfId="1664" xr:uid="{00000000-0005-0000-0000-000037060000}"/>
    <cellStyle name="Standard 11 2 2" xfId="1665" xr:uid="{00000000-0005-0000-0000-000038060000}"/>
    <cellStyle name="Standard 11 2 3" xfId="1666" xr:uid="{00000000-0005-0000-0000-000039060000}"/>
    <cellStyle name="Standard 11 2 3 2" xfId="1667" xr:uid="{00000000-0005-0000-0000-00003A060000}"/>
    <cellStyle name="Standard 11 3" xfId="1668" xr:uid="{00000000-0005-0000-0000-00003B060000}"/>
    <cellStyle name="Standard 11 4" xfId="1669" xr:uid="{00000000-0005-0000-0000-00003C060000}"/>
    <cellStyle name="Standard 110" xfId="1670" xr:uid="{00000000-0005-0000-0000-00003D060000}"/>
    <cellStyle name="Standard 110 2" xfId="1671" xr:uid="{00000000-0005-0000-0000-00003E060000}"/>
    <cellStyle name="Standard 111" xfId="1672" xr:uid="{00000000-0005-0000-0000-00003F060000}"/>
    <cellStyle name="Standard 111 2" xfId="1673" xr:uid="{00000000-0005-0000-0000-000040060000}"/>
    <cellStyle name="Standard 112" xfId="1674" xr:uid="{00000000-0005-0000-0000-000041060000}"/>
    <cellStyle name="Standard 112 2" xfId="1675" xr:uid="{00000000-0005-0000-0000-000042060000}"/>
    <cellStyle name="Standard 113" xfId="1676" xr:uid="{00000000-0005-0000-0000-000043060000}"/>
    <cellStyle name="Standard 113 2" xfId="1677" xr:uid="{00000000-0005-0000-0000-000044060000}"/>
    <cellStyle name="Standard 114" xfId="1678" xr:uid="{00000000-0005-0000-0000-000045060000}"/>
    <cellStyle name="Standard 114 2" xfId="1679" xr:uid="{00000000-0005-0000-0000-000046060000}"/>
    <cellStyle name="Standard 1141" xfId="9" xr:uid="{00000000-0005-0000-0000-000047060000}"/>
    <cellStyle name="Standard 1141 2" xfId="10" xr:uid="{00000000-0005-0000-0000-000048060000}"/>
    <cellStyle name="Standard 115" xfId="1680" xr:uid="{00000000-0005-0000-0000-000049060000}"/>
    <cellStyle name="Standard 115 2" xfId="1681" xr:uid="{00000000-0005-0000-0000-00004A060000}"/>
    <cellStyle name="Standard 116" xfId="1682" xr:uid="{00000000-0005-0000-0000-00004B060000}"/>
    <cellStyle name="Standard 116 2" xfId="1683" xr:uid="{00000000-0005-0000-0000-00004C060000}"/>
    <cellStyle name="Standard 117" xfId="1684" xr:uid="{00000000-0005-0000-0000-00004D060000}"/>
    <cellStyle name="Standard 117 2" xfId="1685" xr:uid="{00000000-0005-0000-0000-00004E060000}"/>
    <cellStyle name="Standard 118" xfId="1686" xr:uid="{00000000-0005-0000-0000-00004F060000}"/>
    <cellStyle name="Standard 118 2" xfId="1687" xr:uid="{00000000-0005-0000-0000-000050060000}"/>
    <cellStyle name="Standard 119" xfId="1688" xr:uid="{00000000-0005-0000-0000-000051060000}"/>
    <cellStyle name="Standard 119 2" xfId="1689" xr:uid="{00000000-0005-0000-0000-000052060000}"/>
    <cellStyle name="Standard 12" xfId="1690" xr:uid="{00000000-0005-0000-0000-000053060000}"/>
    <cellStyle name="Standard 12 2" xfId="1691" xr:uid="{00000000-0005-0000-0000-000054060000}"/>
    <cellStyle name="Standard 12 2 2" xfId="1692" xr:uid="{00000000-0005-0000-0000-000055060000}"/>
    <cellStyle name="Standard 12 2 2 2" xfId="1693" xr:uid="{00000000-0005-0000-0000-000056060000}"/>
    <cellStyle name="Standard 12 3" xfId="1694" xr:uid="{00000000-0005-0000-0000-000057060000}"/>
    <cellStyle name="Standard 12 3 2" xfId="1695" xr:uid="{00000000-0005-0000-0000-000058060000}"/>
    <cellStyle name="Standard 120" xfId="1696" xr:uid="{00000000-0005-0000-0000-000059060000}"/>
    <cellStyle name="Standard 121" xfId="198" xr:uid="{00000000-0005-0000-0000-00005A060000}"/>
    <cellStyle name="Standard 121 2" xfId="3660" xr:uid="{00000000-0005-0000-0000-00005B060000}"/>
    <cellStyle name="Standard 121 3" xfId="3671" xr:uid="{00000000-0005-0000-0000-00005C060000}"/>
    <cellStyle name="Standard 122" xfId="2762" xr:uid="{00000000-0005-0000-0000-00005D060000}"/>
    <cellStyle name="Standard 1224" xfId="11" xr:uid="{00000000-0005-0000-0000-00005E060000}"/>
    <cellStyle name="Standard 1225" xfId="12" xr:uid="{00000000-0005-0000-0000-00005F060000}"/>
    <cellStyle name="Standard 123" xfId="2815" xr:uid="{00000000-0005-0000-0000-000060060000}"/>
    <cellStyle name="Standard 124" xfId="2824" xr:uid="{00000000-0005-0000-0000-000061060000}"/>
    <cellStyle name="Standard 125" xfId="2892" xr:uid="{00000000-0005-0000-0000-000062060000}"/>
    <cellStyle name="Standard 1252 2" xfId="51" xr:uid="{00000000-0005-0000-0000-000063060000}"/>
    <cellStyle name="Standard 126" xfId="2893" xr:uid="{00000000-0005-0000-0000-000064060000}"/>
    <cellStyle name="Standard 1263" xfId="50" xr:uid="{00000000-0005-0000-0000-000065060000}"/>
    <cellStyle name="Standard 127" xfId="2894" xr:uid="{00000000-0005-0000-0000-000066060000}"/>
    <cellStyle name="Standard 128" xfId="2951" xr:uid="{00000000-0005-0000-0000-000067060000}"/>
    <cellStyle name="Standard 129" xfId="3008" xr:uid="{00000000-0005-0000-0000-000068060000}"/>
    <cellStyle name="Standard 13" xfId="1697" xr:uid="{00000000-0005-0000-0000-000069060000}"/>
    <cellStyle name="Standard 13 2" xfId="1698" xr:uid="{00000000-0005-0000-0000-00006A060000}"/>
    <cellStyle name="Standard 13 3" xfId="1699" xr:uid="{00000000-0005-0000-0000-00006B060000}"/>
    <cellStyle name="Standard 13 3 2" xfId="1700" xr:uid="{00000000-0005-0000-0000-00006C060000}"/>
    <cellStyle name="Standard 130" xfId="3105" xr:uid="{00000000-0005-0000-0000-00006D060000}"/>
    <cellStyle name="Standard 131" xfId="3106" xr:uid="{00000000-0005-0000-0000-00006E060000}"/>
    <cellStyle name="Standard 132" xfId="3107" xr:uid="{00000000-0005-0000-0000-00006F060000}"/>
    <cellStyle name="Standard 1323" xfId="3691" xr:uid="{00000000-0005-0000-0000-000070060000}"/>
    <cellStyle name="Standard 133" xfId="3108" xr:uid="{00000000-0005-0000-0000-000071060000}"/>
    <cellStyle name="Standard 134" xfId="3109" xr:uid="{00000000-0005-0000-0000-000072060000}"/>
    <cellStyle name="Standard 135" xfId="3110" xr:uid="{00000000-0005-0000-0000-000073060000}"/>
    <cellStyle name="Standard 136" xfId="3111" xr:uid="{00000000-0005-0000-0000-000074060000}"/>
    <cellStyle name="Standard 137" xfId="3112" xr:uid="{00000000-0005-0000-0000-000075060000}"/>
    <cellStyle name="Standard 138" xfId="3113" xr:uid="{00000000-0005-0000-0000-000076060000}"/>
    <cellStyle name="Standard 139" xfId="13" xr:uid="{00000000-0005-0000-0000-000077060000}"/>
    <cellStyle name="Standard 14" xfId="1701" xr:uid="{00000000-0005-0000-0000-000078060000}"/>
    <cellStyle name="Standard 14 2" xfId="1702" xr:uid="{00000000-0005-0000-0000-000079060000}"/>
    <cellStyle name="Standard 14 3" xfId="1703" xr:uid="{00000000-0005-0000-0000-00007A060000}"/>
    <cellStyle name="Standard 140" xfId="3114" xr:uid="{00000000-0005-0000-0000-00007B060000}"/>
    <cellStyle name="Standard 141" xfId="3115" xr:uid="{00000000-0005-0000-0000-00007C060000}"/>
    <cellStyle name="Standard 141 6" xfId="52" xr:uid="{00000000-0005-0000-0000-00007D060000}"/>
    <cellStyle name="Standard 142" xfId="3212" xr:uid="{00000000-0005-0000-0000-00007E060000}"/>
    <cellStyle name="Standard 143" xfId="3217" xr:uid="{00000000-0005-0000-0000-00007F060000}"/>
    <cellStyle name="Standard 144" xfId="3213" xr:uid="{00000000-0005-0000-0000-000080060000}"/>
    <cellStyle name="Standard 145" xfId="3218" xr:uid="{00000000-0005-0000-0000-000081060000}"/>
    <cellStyle name="Standard 146" xfId="3214" xr:uid="{00000000-0005-0000-0000-000082060000}"/>
    <cellStyle name="Standard 147" xfId="3219" xr:uid="{00000000-0005-0000-0000-000083060000}"/>
    <cellStyle name="Standard 148" xfId="3215" xr:uid="{00000000-0005-0000-0000-000084060000}"/>
    <cellStyle name="Standard 149" xfId="3220" xr:uid="{00000000-0005-0000-0000-000085060000}"/>
    <cellStyle name="Standard 15" xfId="1704" xr:uid="{00000000-0005-0000-0000-000086060000}"/>
    <cellStyle name="Standard 15 2" xfId="1705" xr:uid="{00000000-0005-0000-0000-000087060000}"/>
    <cellStyle name="Standard 150" xfId="3216" xr:uid="{00000000-0005-0000-0000-000088060000}"/>
    <cellStyle name="Standard 151" xfId="3221" xr:uid="{00000000-0005-0000-0000-000089060000}"/>
    <cellStyle name="Standard 152" xfId="3318" xr:uid="{00000000-0005-0000-0000-00008A060000}"/>
    <cellStyle name="Standard 153" xfId="3319" xr:uid="{00000000-0005-0000-0000-00008B060000}"/>
    <cellStyle name="Standard 154" xfId="3386" xr:uid="{00000000-0005-0000-0000-00008C060000}"/>
    <cellStyle name="Standard 155" xfId="3453" xr:uid="{00000000-0005-0000-0000-00008D060000}"/>
    <cellStyle name="Standard 156" xfId="3455" xr:uid="{00000000-0005-0000-0000-00008E060000}"/>
    <cellStyle name="Standard 157" xfId="3454" xr:uid="{00000000-0005-0000-0000-00008F060000}"/>
    <cellStyle name="Standard 158" xfId="3456" xr:uid="{00000000-0005-0000-0000-000090060000}"/>
    <cellStyle name="Standard 159" xfId="3457" xr:uid="{00000000-0005-0000-0000-000091060000}"/>
    <cellStyle name="Standard 16" xfId="1706" xr:uid="{00000000-0005-0000-0000-000092060000}"/>
    <cellStyle name="Standard 16 2" xfId="1707" xr:uid="{00000000-0005-0000-0000-000093060000}"/>
    <cellStyle name="Standard 160" xfId="3514" xr:uid="{00000000-0005-0000-0000-000094060000}"/>
    <cellStyle name="Standard 161" xfId="3604" xr:uid="{00000000-0005-0000-0000-000095060000}"/>
    <cellStyle name="Standard 162" xfId="3606" xr:uid="{00000000-0005-0000-0000-000096060000}"/>
    <cellStyle name="Standard 163" xfId="3607" xr:uid="{00000000-0005-0000-0000-000097060000}"/>
    <cellStyle name="Standard 164" xfId="3608" xr:uid="{00000000-0005-0000-0000-000098060000}"/>
    <cellStyle name="Standard 165" xfId="3609" xr:uid="{00000000-0005-0000-0000-000099060000}"/>
    <cellStyle name="Standard 166" xfId="3605" xr:uid="{00000000-0005-0000-0000-00009A060000}"/>
    <cellStyle name="Standard 167" xfId="3610" xr:uid="{00000000-0005-0000-0000-00009B060000}"/>
    <cellStyle name="Standard 168" xfId="3611" xr:uid="{00000000-0005-0000-0000-00009C060000}"/>
    <cellStyle name="Standard 169" xfId="3612" xr:uid="{00000000-0005-0000-0000-00009D060000}"/>
    <cellStyle name="Standard 17" xfId="1708" xr:uid="{00000000-0005-0000-0000-00009E060000}"/>
    <cellStyle name="Standard 17 2" xfId="1709" xr:uid="{00000000-0005-0000-0000-00009F060000}"/>
    <cellStyle name="Standard 170" xfId="3613" xr:uid="{00000000-0005-0000-0000-0000A0060000}"/>
    <cellStyle name="Standard 171" xfId="3614" xr:uid="{00000000-0005-0000-0000-0000A1060000}"/>
    <cellStyle name="Standard 172" xfId="3615" xr:uid="{00000000-0005-0000-0000-0000A2060000}"/>
    <cellStyle name="Standard 173" xfId="3616" xr:uid="{00000000-0005-0000-0000-0000A3060000}"/>
    <cellStyle name="Standard 174" xfId="3617" xr:uid="{00000000-0005-0000-0000-0000A4060000}"/>
    <cellStyle name="Standard 175" xfId="3618" xr:uid="{00000000-0005-0000-0000-0000A5060000}"/>
    <cellStyle name="Standard 176" xfId="3619" xr:uid="{00000000-0005-0000-0000-0000A6060000}"/>
    <cellStyle name="Standard 177" xfId="3620" xr:uid="{00000000-0005-0000-0000-0000A7060000}"/>
    <cellStyle name="Standard 178" xfId="3621" xr:uid="{00000000-0005-0000-0000-0000A8060000}"/>
    <cellStyle name="Standard 179" xfId="3652" xr:uid="{00000000-0005-0000-0000-0000A9060000}"/>
    <cellStyle name="Standard 18" xfId="1710" xr:uid="{00000000-0005-0000-0000-0000AA060000}"/>
    <cellStyle name="Standard 18 2" xfId="1711" xr:uid="{00000000-0005-0000-0000-0000AB060000}"/>
    <cellStyle name="Standard 19" xfId="1712" xr:uid="{00000000-0005-0000-0000-0000AC060000}"/>
    <cellStyle name="Standard 19 2" xfId="1713" xr:uid="{00000000-0005-0000-0000-0000AD060000}"/>
    <cellStyle name="Standard 19 2 2" xfId="2783" xr:uid="{00000000-0005-0000-0000-0000AE060000}"/>
    <cellStyle name="Standard 19 3" xfId="1714" xr:uid="{00000000-0005-0000-0000-0000AF060000}"/>
    <cellStyle name="Standard 19 3 2" xfId="1715" xr:uid="{00000000-0005-0000-0000-0000B0060000}"/>
    <cellStyle name="Standard 2" xfId="1" xr:uid="{00000000-0005-0000-0000-0000B1060000}"/>
    <cellStyle name="Standard 2 10" xfId="1717" xr:uid="{00000000-0005-0000-0000-0000B2060000}"/>
    <cellStyle name="Standard 2 11" xfId="1718" xr:uid="{00000000-0005-0000-0000-0000B3060000}"/>
    <cellStyle name="Standard 2 12" xfId="1716" xr:uid="{00000000-0005-0000-0000-0000B4060000}"/>
    <cellStyle name="Standard 2 2" xfId="4" xr:uid="{00000000-0005-0000-0000-0000B5060000}"/>
    <cellStyle name="Standard 2 2 10" xfId="1719" xr:uid="{00000000-0005-0000-0000-0000B6060000}"/>
    <cellStyle name="Standard 2 2 2" xfId="1720" xr:uid="{00000000-0005-0000-0000-0000B7060000}"/>
    <cellStyle name="Standard 2 2 2 2" xfId="1721" xr:uid="{00000000-0005-0000-0000-0000B8060000}"/>
    <cellStyle name="Standard 2 2 2 2 2" xfId="1722" xr:uid="{00000000-0005-0000-0000-0000B9060000}"/>
    <cellStyle name="Standard 2 2 2 2 2 2" xfId="1723" xr:uid="{00000000-0005-0000-0000-0000BA060000}"/>
    <cellStyle name="Standard 2 2 2 2 2 2 2" xfId="1724" xr:uid="{00000000-0005-0000-0000-0000BB060000}"/>
    <cellStyle name="Standard 2 2 2 2 2 3" xfId="1725" xr:uid="{00000000-0005-0000-0000-0000BC060000}"/>
    <cellStyle name="Standard 2 2 2 2 3" xfId="1726" xr:uid="{00000000-0005-0000-0000-0000BD060000}"/>
    <cellStyle name="Standard 2 2 2 2 3 2" xfId="1727" xr:uid="{00000000-0005-0000-0000-0000BE060000}"/>
    <cellStyle name="Standard 2 2 2 2 4" xfId="1728" xr:uid="{00000000-0005-0000-0000-0000BF060000}"/>
    <cellStyle name="Standard 2 2 2 3" xfId="1729" xr:uid="{00000000-0005-0000-0000-0000C0060000}"/>
    <cellStyle name="Standard 2 2 2 3 2" xfId="1730" xr:uid="{00000000-0005-0000-0000-0000C1060000}"/>
    <cellStyle name="Standard 2 2 2 3 2 2" xfId="1731" xr:uid="{00000000-0005-0000-0000-0000C2060000}"/>
    <cellStyle name="Standard 2 2 2 3 3" xfId="1732" xr:uid="{00000000-0005-0000-0000-0000C3060000}"/>
    <cellStyle name="Standard 2 2 2 4" xfId="1733" xr:uid="{00000000-0005-0000-0000-0000C4060000}"/>
    <cellStyle name="Standard 2 2 2 4 2" xfId="1734" xr:uid="{00000000-0005-0000-0000-0000C5060000}"/>
    <cellStyle name="Standard 2 2 2 5" xfId="1735" xr:uid="{00000000-0005-0000-0000-0000C6060000}"/>
    <cellStyle name="Standard 2 2 2 6" xfId="1736" xr:uid="{00000000-0005-0000-0000-0000C7060000}"/>
    <cellStyle name="Standard 2 2 2 6 2" xfId="1737" xr:uid="{00000000-0005-0000-0000-0000C8060000}"/>
    <cellStyle name="Standard 2 2 2 7" xfId="2782" xr:uid="{00000000-0005-0000-0000-0000C9060000}"/>
    <cellStyle name="Standard 2 2 3" xfId="1738" xr:uid="{00000000-0005-0000-0000-0000CA060000}"/>
    <cellStyle name="Standard 2 2 3 2" xfId="1739" xr:uid="{00000000-0005-0000-0000-0000CB060000}"/>
    <cellStyle name="Standard 2 2 3 2 2" xfId="1740" xr:uid="{00000000-0005-0000-0000-0000CC060000}"/>
    <cellStyle name="Standard 2 2 3 2 2 2" xfId="1741" xr:uid="{00000000-0005-0000-0000-0000CD060000}"/>
    <cellStyle name="Standard 2 2 3 2 3" xfId="1742" xr:uid="{00000000-0005-0000-0000-0000CE060000}"/>
    <cellStyle name="Standard 2 2 3 3" xfId="1743" xr:uid="{00000000-0005-0000-0000-0000CF060000}"/>
    <cellStyle name="Standard 2 2 3 3 2" xfId="1744" xr:uid="{00000000-0005-0000-0000-0000D0060000}"/>
    <cellStyle name="Standard 2 2 3 4" xfId="1745" xr:uid="{00000000-0005-0000-0000-0000D1060000}"/>
    <cellStyle name="Standard 2 2 4" xfId="1746" xr:uid="{00000000-0005-0000-0000-0000D2060000}"/>
    <cellStyle name="Standard 2 2 4 2" xfId="1747" xr:uid="{00000000-0005-0000-0000-0000D3060000}"/>
    <cellStyle name="Standard 2 2 4 2 2" xfId="1748" xr:uid="{00000000-0005-0000-0000-0000D4060000}"/>
    <cellStyle name="Standard 2 2 4 3" xfId="1749" xr:uid="{00000000-0005-0000-0000-0000D5060000}"/>
    <cellStyle name="Standard 2 2 5" xfId="1750" xr:uid="{00000000-0005-0000-0000-0000D6060000}"/>
    <cellStyle name="Standard 2 2 5 2" xfId="1751" xr:uid="{00000000-0005-0000-0000-0000D7060000}"/>
    <cellStyle name="Standard 2 2 6" xfId="1752" xr:uid="{00000000-0005-0000-0000-0000D8060000}"/>
    <cellStyle name="Standard 2 2 6 2" xfId="1753" xr:uid="{00000000-0005-0000-0000-0000D9060000}"/>
    <cellStyle name="Standard 2 2 6 2 2" xfId="1754" xr:uid="{00000000-0005-0000-0000-0000DA060000}"/>
    <cellStyle name="Standard 2 2 7" xfId="1755" xr:uid="{00000000-0005-0000-0000-0000DB060000}"/>
    <cellStyle name="Standard 2 2 7 2" xfId="1756" xr:uid="{00000000-0005-0000-0000-0000DC060000}"/>
    <cellStyle name="Standard 2 2 7 3" xfId="1757" xr:uid="{00000000-0005-0000-0000-0000DD060000}"/>
    <cellStyle name="Standard 2 2 8" xfId="1758" xr:uid="{00000000-0005-0000-0000-0000DE060000}"/>
    <cellStyle name="Standard 2 2 8 2" xfId="1759" xr:uid="{00000000-0005-0000-0000-0000DF060000}"/>
    <cellStyle name="Standard 2 2 8 2 2" xfId="1760" xr:uid="{00000000-0005-0000-0000-0000E0060000}"/>
    <cellStyle name="Standard 2 2 9" xfId="1761" xr:uid="{00000000-0005-0000-0000-0000E1060000}"/>
    <cellStyle name="Standard 2 2 9 2" xfId="1762" xr:uid="{00000000-0005-0000-0000-0000E2060000}"/>
    <cellStyle name="Standard 2 2_Tabellen Jugendkulturbarometer 110919" xfId="1763" xr:uid="{00000000-0005-0000-0000-0000E3060000}"/>
    <cellStyle name="Standard 2 3" xfId="1764" xr:uid="{00000000-0005-0000-0000-0000E4060000}"/>
    <cellStyle name="Standard 2 3 2" xfId="1765" xr:uid="{00000000-0005-0000-0000-0000E5060000}"/>
    <cellStyle name="Standard 2 3 2 2" xfId="1766" xr:uid="{00000000-0005-0000-0000-0000E6060000}"/>
    <cellStyle name="Standard 2 3 2 2 2" xfId="1767" xr:uid="{00000000-0005-0000-0000-0000E7060000}"/>
    <cellStyle name="Standard 2 3 2 3" xfId="1768" xr:uid="{00000000-0005-0000-0000-0000E8060000}"/>
    <cellStyle name="Standard 2 3 2 3 2" xfId="1769" xr:uid="{00000000-0005-0000-0000-0000E9060000}"/>
    <cellStyle name="Standard 2 3 3" xfId="1770" xr:uid="{00000000-0005-0000-0000-0000EA060000}"/>
    <cellStyle name="Standard 2 3 3 2" xfId="1771" xr:uid="{00000000-0005-0000-0000-0000EB060000}"/>
    <cellStyle name="Standard 2 3 4" xfId="1772" xr:uid="{00000000-0005-0000-0000-0000EC060000}"/>
    <cellStyle name="Standard 2 3 4 2" xfId="1773" xr:uid="{00000000-0005-0000-0000-0000ED060000}"/>
    <cellStyle name="Standard 2 3 5" xfId="1774" xr:uid="{00000000-0005-0000-0000-0000EE060000}"/>
    <cellStyle name="Standard 2 3 6" xfId="2781" xr:uid="{00000000-0005-0000-0000-0000EF060000}"/>
    <cellStyle name="Standard 2 4" xfId="1775" xr:uid="{00000000-0005-0000-0000-0000F0060000}"/>
    <cellStyle name="Standard 2 4 2" xfId="1776" xr:uid="{00000000-0005-0000-0000-0000F1060000}"/>
    <cellStyle name="Standard 2 4 2 2" xfId="1777" xr:uid="{00000000-0005-0000-0000-0000F2060000}"/>
    <cellStyle name="Standard 2 4 2 2 2" xfId="1778" xr:uid="{00000000-0005-0000-0000-0000F3060000}"/>
    <cellStyle name="Standard 2 4 2 3" xfId="1779" xr:uid="{00000000-0005-0000-0000-0000F4060000}"/>
    <cellStyle name="Standard 2 4 2 4" xfId="1780" xr:uid="{00000000-0005-0000-0000-0000F5060000}"/>
    <cellStyle name="Standard 2 4 2 4 2" xfId="1781" xr:uid="{00000000-0005-0000-0000-0000F6060000}"/>
    <cellStyle name="Standard 2 4 2 5" xfId="1782" xr:uid="{00000000-0005-0000-0000-0000F7060000}"/>
    <cellStyle name="Standard 2 4 3" xfId="1783" xr:uid="{00000000-0005-0000-0000-0000F8060000}"/>
    <cellStyle name="Standard 2 4 3 2" xfId="1784" xr:uid="{00000000-0005-0000-0000-0000F9060000}"/>
    <cellStyle name="Standard 2 4 3 2 2" xfId="1785" xr:uid="{00000000-0005-0000-0000-0000FA060000}"/>
    <cellStyle name="Standard 2 4 3 3" xfId="1786" xr:uid="{00000000-0005-0000-0000-0000FB060000}"/>
    <cellStyle name="Standard 2 4 4" xfId="1787" xr:uid="{00000000-0005-0000-0000-0000FC060000}"/>
    <cellStyle name="Standard 2 4 5" xfId="1788" xr:uid="{00000000-0005-0000-0000-0000FD060000}"/>
    <cellStyle name="Standard 2 4 5 2" xfId="1789" xr:uid="{00000000-0005-0000-0000-0000FE060000}"/>
    <cellStyle name="Standard 2 4 6" xfId="1790" xr:uid="{00000000-0005-0000-0000-0000FF060000}"/>
    <cellStyle name="Standard 2 5" xfId="1791" xr:uid="{00000000-0005-0000-0000-000000070000}"/>
    <cellStyle name="Standard 2 5 2" xfId="1792" xr:uid="{00000000-0005-0000-0000-000001070000}"/>
    <cellStyle name="Standard 2 5 2 2" xfId="1793" xr:uid="{00000000-0005-0000-0000-000002070000}"/>
    <cellStyle name="Standard 2 5 2 3" xfId="1794" xr:uid="{00000000-0005-0000-0000-000003070000}"/>
    <cellStyle name="Standard 2 5 2 3 2" xfId="1795" xr:uid="{00000000-0005-0000-0000-000004070000}"/>
    <cellStyle name="Standard 2 5 2 4" xfId="1796" xr:uid="{00000000-0005-0000-0000-000005070000}"/>
    <cellStyle name="Standard 2 5 3" xfId="1797" xr:uid="{00000000-0005-0000-0000-000006070000}"/>
    <cellStyle name="Standard 2 5 3 2" xfId="1798" xr:uid="{00000000-0005-0000-0000-000007070000}"/>
    <cellStyle name="Standard 2 5 3 3" xfId="1799" xr:uid="{00000000-0005-0000-0000-000008070000}"/>
    <cellStyle name="Standard 2 5 4" xfId="1800" xr:uid="{00000000-0005-0000-0000-000009070000}"/>
    <cellStyle name="Standard 2 5 4 2" xfId="1801" xr:uid="{00000000-0005-0000-0000-00000A070000}"/>
    <cellStyle name="Standard 2 5 4 3" xfId="1802" xr:uid="{00000000-0005-0000-0000-00000B070000}"/>
    <cellStyle name="Standard 2 6" xfId="1803" xr:uid="{00000000-0005-0000-0000-00000C070000}"/>
    <cellStyle name="Standard 2 6 2" xfId="1804" xr:uid="{00000000-0005-0000-0000-00000D070000}"/>
    <cellStyle name="Standard 2 6 2 2" xfId="1805" xr:uid="{00000000-0005-0000-0000-00000E070000}"/>
    <cellStyle name="Standard 2 6 3" xfId="1806" xr:uid="{00000000-0005-0000-0000-00000F070000}"/>
    <cellStyle name="Standard 2 7" xfId="1807" xr:uid="{00000000-0005-0000-0000-000010070000}"/>
    <cellStyle name="Standard 2 7 2" xfId="1808" xr:uid="{00000000-0005-0000-0000-000011070000}"/>
    <cellStyle name="Standard 2 7 3" xfId="1809" xr:uid="{00000000-0005-0000-0000-000012070000}"/>
    <cellStyle name="Standard 2 8" xfId="1810" xr:uid="{00000000-0005-0000-0000-000013070000}"/>
    <cellStyle name="Standard 2 8 2" xfId="1811" xr:uid="{00000000-0005-0000-0000-000014070000}"/>
    <cellStyle name="Standard 2 8 3" xfId="1812" xr:uid="{00000000-0005-0000-0000-000015070000}"/>
    <cellStyle name="Standard 2 8 4" xfId="1813" xr:uid="{00000000-0005-0000-0000-000016070000}"/>
    <cellStyle name="Standard 2 9" xfId="1814" xr:uid="{00000000-0005-0000-0000-000017070000}"/>
    <cellStyle name="Standard 2_BBE2012_H_ANR_Staba83" xfId="1815" xr:uid="{00000000-0005-0000-0000-000018070000}"/>
    <cellStyle name="Standard 20" xfId="1816" xr:uid="{00000000-0005-0000-0000-000019070000}"/>
    <cellStyle name="Standard 20 2" xfId="1817" xr:uid="{00000000-0005-0000-0000-00001A070000}"/>
    <cellStyle name="Standard 21" xfId="1818" xr:uid="{00000000-0005-0000-0000-00001B070000}"/>
    <cellStyle name="Standard 21 2" xfId="1819" xr:uid="{00000000-0005-0000-0000-00001C070000}"/>
    <cellStyle name="Standard 22" xfId="1820" xr:uid="{00000000-0005-0000-0000-00001D070000}"/>
    <cellStyle name="Standard 22 2" xfId="1821" xr:uid="{00000000-0005-0000-0000-00001E070000}"/>
    <cellStyle name="Standard 22 2 2" xfId="1822" xr:uid="{00000000-0005-0000-0000-00001F070000}"/>
    <cellStyle name="Standard 22 2 2 2" xfId="1823" xr:uid="{00000000-0005-0000-0000-000020070000}"/>
    <cellStyle name="Standard 22 2 3" xfId="1824" xr:uid="{00000000-0005-0000-0000-000021070000}"/>
    <cellStyle name="Standard 22 2 4" xfId="2780" xr:uid="{00000000-0005-0000-0000-000022070000}"/>
    <cellStyle name="Standard 22 3" xfId="1825" xr:uid="{00000000-0005-0000-0000-000023070000}"/>
    <cellStyle name="Standard 22 3 2" xfId="1826" xr:uid="{00000000-0005-0000-0000-000024070000}"/>
    <cellStyle name="Standard 22 4" xfId="1827" xr:uid="{00000000-0005-0000-0000-000025070000}"/>
    <cellStyle name="Standard 23" xfId="1828" xr:uid="{00000000-0005-0000-0000-000026070000}"/>
    <cellStyle name="Standard 23 2" xfId="1829" xr:uid="{00000000-0005-0000-0000-000027070000}"/>
    <cellStyle name="Standard 23 2 2" xfId="2779" xr:uid="{00000000-0005-0000-0000-000028070000}"/>
    <cellStyle name="Standard 24" xfId="1830" xr:uid="{00000000-0005-0000-0000-000029070000}"/>
    <cellStyle name="Standard 24 2" xfId="1831" xr:uid="{00000000-0005-0000-0000-00002A070000}"/>
    <cellStyle name="Standard 25" xfId="1832" xr:uid="{00000000-0005-0000-0000-00002B070000}"/>
    <cellStyle name="Standard 25 2" xfId="1833" xr:uid="{00000000-0005-0000-0000-00002C070000}"/>
    <cellStyle name="Standard 25 3" xfId="1834" xr:uid="{00000000-0005-0000-0000-00002D070000}"/>
    <cellStyle name="Standard 25 3 2" xfId="1835" xr:uid="{00000000-0005-0000-0000-00002E070000}"/>
    <cellStyle name="Standard 25 4" xfId="1836" xr:uid="{00000000-0005-0000-0000-00002F070000}"/>
    <cellStyle name="Standard 26" xfId="1837" xr:uid="{00000000-0005-0000-0000-000030070000}"/>
    <cellStyle name="Standard 27" xfId="1838" xr:uid="{00000000-0005-0000-0000-000031070000}"/>
    <cellStyle name="Standard 27 2" xfId="1839" xr:uid="{00000000-0005-0000-0000-000032070000}"/>
    <cellStyle name="Standard 28" xfId="1840" xr:uid="{00000000-0005-0000-0000-000033070000}"/>
    <cellStyle name="Standard 28 2" xfId="1841" xr:uid="{00000000-0005-0000-0000-000034070000}"/>
    <cellStyle name="Standard 28 2 2" xfId="1842" xr:uid="{00000000-0005-0000-0000-000035070000}"/>
    <cellStyle name="Standard 28 3" xfId="1843" xr:uid="{00000000-0005-0000-0000-000036070000}"/>
    <cellStyle name="Standard 28 4" xfId="1844" xr:uid="{00000000-0005-0000-0000-000037070000}"/>
    <cellStyle name="Standard 29" xfId="1845" xr:uid="{00000000-0005-0000-0000-000038070000}"/>
    <cellStyle name="Standard 29 2" xfId="1846" xr:uid="{00000000-0005-0000-0000-000039070000}"/>
    <cellStyle name="Standard 29 2 2" xfId="1847" xr:uid="{00000000-0005-0000-0000-00003A070000}"/>
    <cellStyle name="Standard 29 3" xfId="1848" xr:uid="{00000000-0005-0000-0000-00003B070000}"/>
    <cellStyle name="Standard 29 4" xfId="1849" xr:uid="{00000000-0005-0000-0000-00003C070000}"/>
    <cellStyle name="Standard 3" xfId="14" xr:uid="{00000000-0005-0000-0000-00003D070000}"/>
    <cellStyle name="Standard 3 10" xfId="1850" xr:uid="{00000000-0005-0000-0000-00003E070000}"/>
    <cellStyle name="Standard 3 10 2" xfId="1851" xr:uid="{00000000-0005-0000-0000-00003F070000}"/>
    <cellStyle name="Standard 3 11" xfId="1852" xr:uid="{00000000-0005-0000-0000-000040070000}"/>
    <cellStyle name="Standard 3 12" xfId="1853" xr:uid="{00000000-0005-0000-0000-000041070000}"/>
    <cellStyle name="Standard 3 13" xfId="1854" xr:uid="{00000000-0005-0000-0000-000042070000}"/>
    <cellStyle name="Standard 3 14" xfId="1855" xr:uid="{00000000-0005-0000-0000-000043070000}"/>
    <cellStyle name="Standard 3 14 2" xfId="1856" xr:uid="{00000000-0005-0000-0000-000044070000}"/>
    <cellStyle name="Standard 3 2" xfId="1857" xr:uid="{00000000-0005-0000-0000-000045070000}"/>
    <cellStyle name="Standard 3 2 10" xfId="2778" xr:uid="{00000000-0005-0000-0000-000046070000}"/>
    <cellStyle name="Standard 3 2 2" xfId="1858" xr:uid="{00000000-0005-0000-0000-000047070000}"/>
    <cellStyle name="Standard 3 2 2 2" xfId="1859" xr:uid="{00000000-0005-0000-0000-000048070000}"/>
    <cellStyle name="Standard 3 2 2 2 2" xfId="1860" xr:uid="{00000000-0005-0000-0000-000049070000}"/>
    <cellStyle name="Standard 3 2 2 2 2 2" xfId="1861" xr:uid="{00000000-0005-0000-0000-00004A070000}"/>
    <cellStyle name="Standard 3 2 2 2 3" xfId="1862" xr:uid="{00000000-0005-0000-0000-00004B070000}"/>
    <cellStyle name="Standard 3 2 2 3" xfId="1863" xr:uid="{00000000-0005-0000-0000-00004C070000}"/>
    <cellStyle name="Standard 3 2 2 3 2" xfId="1864" xr:uid="{00000000-0005-0000-0000-00004D070000}"/>
    <cellStyle name="Standard 3 2 2 3 3" xfId="1865" xr:uid="{00000000-0005-0000-0000-00004E070000}"/>
    <cellStyle name="Standard 3 2 2 4" xfId="1866" xr:uid="{00000000-0005-0000-0000-00004F070000}"/>
    <cellStyle name="Standard 3 2 2 5" xfId="2777" xr:uid="{00000000-0005-0000-0000-000050070000}"/>
    <cellStyle name="Standard 3 2 3" xfId="1867" xr:uid="{00000000-0005-0000-0000-000051070000}"/>
    <cellStyle name="Standard 3 2 3 2" xfId="1868" xr:uid="{00000000-0005-0000-0000-000052070000}"/>
    <cellStyle name="Standard 3 2 3 2 2" xfId="1869" xr:uid="{00000000-0005-0000-0000-000053070000}"/>
    <cellStyle name="Standard 3 2 3 3" xfId="1870" xr:uid="{00000000-0005-0000-0000-000054070000}"/>
    <cellStyle name="Standard 3 2 4" xfId="1871" xr:uid="{00000000-0005-0000-0000-000055070000}"/>
    <cellStyle name="Standard 3 2 4 2" xfId="1872" xr:uid="{00000000-0005-0000-0000-000056070000}"/>
    <cellStyle name="Standard 3 2 4 3" xfId="1873" xr:uid="{00000000-0005-0000-0000-000057070000}"/>
    <cellStyle name="Standard 3 2 5" xfId="1874" xr:uid="{00000000-0005-0000-0000-000058070000}"/>
    <cellStyle name="Standard 3 2 5 2" xfId="1875" xr:uid="{00000000-0005-0000-0000-000059070000}"/>
    <cellStyle name="Standard 3 2 5 2 2" xfId="1876" xr:uid="{00000000-0005-0000-0000-00005A070000}"/>
    <cellStyle name="Standard 3 2 6" xfId="1877" xr:uid="{00000000-0005-0000-0000-00005B070000}"/>
    <cellStyle name="Standard 3 2 6 2" xfId="1878" xr:uid="{00000000-0005-0000-0000-00005C070000}"/>
    <cellStyle name="Standard 3 2 6 3" xfId="1879" xr:uid="{00000000-0005-0000-0000-00005D070000}"/>
    <cellStyle name="Standard 3 2 7" xfId="1880" xr:uid="{00000000-0005-0000-0000-00005E070000}"/>
    <cellStyle name="Standard 3 2 7 2" xfId="1881" xr:uid="{00000000-0005-0000-0000-00005F070000}"/>
    <cellStyle name="Standard 3 2 7 2 2" xfId="1882" xr:uid="{00000000-0005-0000-0000-000060070000}"/>
    <cellStyle name="Standard 3 2 8" xfId="1883" xr:uid="{00000000-0005-0000-0000-000061070000}"/>
    <cellStyle name="Standard 3 2 8 2" xfId="1884" xr:uid="{00000000-0005-0000-0000-000062070000}"/>
    <cellStyle name="Standard 3 2 9" xfId="1885" xr:uid="{00000000-0005-0000-0000-000063070000}"/>
    <cellStyle name="Standard 3 3" xfId="1886" xr:uid="{00000000-0005-0000-0000-000064070000}"/>
    <cellStyle name="Standard 3 3 2" xfId="2" xr:uid="{00000000-0005-0000-0000-000065070000}"/>
    <cellStyle name="Standard 3 3 2 2" xfId="1887" xr:uid="{00000000-0005-0000-0000-000066070000}"/>
    <cellStyle name="Standard 3 3 2 2 2" xfId="1888" xr:uid="{00000000-0005-0000-0000-000067070000}"/>
    <cellStyle name="Standard 3 3 2 2 2 2" xfId="1889" xr:uid="{00000000-0005-0000-0000-000068070000}"/>
    <cellStyle name="Standard 3 3 2 2 3" xfId="1890" xr:uid="{00000000-0005-0000-0000-000069070000}"/>
    <cellStyle name="Standard 3 3 2 3" xfId="1891" xr:uid="{00000000-0005-0000-0000-00006A070000}"/>
    <cellStyle name="Standard 3 3 2 3 2" xfId="1892" xr:uid="{00000000-0005-0000-0000-00006B070000}"/>
    <cellStyle name="Standard 3 3 2 4" xfId="1893" xr:uid="{00000000-0005-0000-0000-00006C070000}"/>
    <cellStyle name="Standard 3 3 2 5" xfId="1894" xr:uid="{00000000-0005-0000-0000-00006D070000}"/>
    <cellStyle name="Standard 3 3 3" xfId="1895" xr:uid="{00000000-0005-0000-0000-00006E070000}"/>
    <cellStyle name="Standard 3 3 3 2" xfId="1896" xr:uid="{00000000-0005-0000-0000-00006F070000}"/>
    <cellStyle name="Standard 3 3 3 2 2" xfId="1897" xr:uid="{00000000-0005-0000-0000-000070070000}"/>
    <cellStyle name="Standard 3 3 3 3" xfId="1898" xr:uid="{00000000-0005-0000-0000-000071070000}"/>
    <cellStyle name="Standard 3 3 3 4" xfId="1899" xr:uid="{00000000-0005-0000-0000-000072070000}"/>
    <cellStyle name="Standard 3 3 4" xfId="1900" xr:uid="{00000000-0005-0000-0000-000073070000}"/>
    <cellStyle name="Standard 3 3 4 2" xfId="1901" xr:uid="{00000000-0005-0000-0000-000074070000}"/>
    <cellStyle name="Standard 3 3 5" xfId="1902" xr:uid="{00000000-0005-0000-0000-000075070000}"/>
    <cellStyle name="Standard 3 3 5 2" xfId="1903" xr:uid="{00000000-0005-0000-0000-000076070000}"/>
    <cellStyle name="Standard 3 3 5 3" xfId="1904" xr:uid="{00000000-0005-0000-0000-000077070000}"/>
    <cellStyle name="Standard 3 3 6" xfId="1905" xr:uid="{00000000-0005-0000-0000-000078070000}"/>
    <cellStyle name="Standard 3 3 7" xfId="1906" xr:uid="{00000000-0005-0000-0000-000079070000}"/>
    <cellStyle name="Standard 3 3 8" xfId="1907" xr:uid="{00000000-0005-0000-0000-00007A070000}"/>
    <cellStyle name="Standard 3 4" xfId="3" xr:uid="{00000000-0005-0000-0000-00007B070000}"/>
    <cellStyle name="Standard 3 4 2" xfId="1908" xr:uid="{00000000-0005-0000-0000-00007C070000}"/>
    <cellStyle name="Standard 3 4 2 2" xfId="1909" xr:uid="{00000000-0005-0000-0000-00007D070000}"/>
    <cellStyle name="Standard 3 4 2 2 2" xfId="1910" xr:uid="{00000000-0005-0000-0000-00007E070000}"/>
    <cellStyle name="Standard 3 4 2 3" xfId="1911" xr:uid="{00000000-0005-0000-0000-00007F070000}"/>
    <cellStyle name="Standard 3 4 2 4" xfId="2776" xr:uid="{00000000-0005-0000-0000-000080070000}"/>
    <cellStyle name="Standard 3 4 3" xfId="1912" xr:uid="{00000000-0005-0000-0000-000081070000}"/>
    <cellStyle name="Standard 3 4 3 2" xfId="1913" xr:uid="{00000000-0005-0000-0000-000082070000}"/>
    <cellStyle name="Standard 3 4 4" xfId="1914" xr:uid="{00000000-0005-0000-0000-000083070000}"/>
    <cellStyle name="Standard 3 4 5" xfId="1915" xr:uid="{00000000-0005-0000-0000-000084070000}"/>
    <cellStyle name="Standard 3 5" xfId="1916" xr:uid="{00000000-0005-0000-0000-000085070000}"/>
    <cellStyle name="Standard 3 5 2" xfId="1917" xr:uid="{00000000-0005-0000-0000-000086070000}"/>
    <cellStyle name="Standard 3 5 2 2" xfId="1918" xr:uid="{00000000-0005-0000-0000-000087070000}"/>
    <cellStyle name="Standard 3 5 2 3" xfId="2774" xr:uid="{00000000-0005-0000-0000-000088070000}"/>
    <cellStyle name="Standard 3 5 3" xfId="1919" xr:uid="{00000000-0005-0000-0000-000089070000}"/>
    <cellStyle name="Standard 3 5 4" xfId="2775" xr:uid="{00000000-0005-0000-0000-00008A070000}"/>
    <cellStyle name="Standard 3 6" xfId="1920" xr:uid="{00000000-0005-0000-0000-00008B070000}"/>
    <cellStyle name="Standard 3 6 2" xfId="1921" xr:uid="{00000000-0005-0000-0000-00008C070000}"/>
    <cellStyle name="Standard 3 7" xfId="1922" xr:uid="{00000000-0005-0000-0000-00008D070000}"/>
    <cellStyle name="Standard 3 7 2" xfId="1923" xr:uid="{00000000-0005-0000-0000-00008E070000}"/>
    <cellStyle name="Standard 3 7 2 2" xfId="1924" xr:uid="{00000000-0005-0000-0000-00008F070000}"/>
    <cellStyle name="Standard 3 8" xfId="1925" xr:uid="{00000000-0005-0000-0000-000090070000}"/>
    <cellStyle name="Standard 3 8 2" xfId="1926" xr:uid="{00000000-0005-0000-0000-000091070000}"/>
    <cellStyle name="Standard 3 8 3" xfId="1927" xr:uid="{00000000-0005-0000-0000-000092070000}"/>
    <cellStyle name="Standard 3 9" xfId="1928" xr:uid="{00000000-0005-0000-0000-000093070000}"/>
    <cellStyle name="Standard 3 9 2" xfId="1929" xr:uid="{00000000-0005-0000-0000-000094070000}"/>
    <cellStyle name="Standard 3 9 2 2" xfId="1930" xr:uid="{00000000-0005-0000-0000-000095070000}"/>
    <cellStyle name="Standard 3_d1_2012" xfId="1931" xr:uid="{00000000-0005-0000-0000-000096070000}"/>
    <cellStyle name="Standard 30" xfId="1932" xr:uid="{00000000-0005-0000-0000-000097070000}"/>
    <cellStyle name="Standard 30 2" xfId="1933" xr:uid="{00000000-0005-0000-0000-000098070000}"/>
    <cellStyle name="Standard 30 3" xfId="1934" xr:uid="{00000000-0005-0000-0000-000099070000}"/>
    <cellStyle name="Standard 30 4" xfId="1935" xr:uid="{00000000-0005-0000-0000-00009A070000}"/>
    <cellStyle name="Standard 31" xfId="1936" xr:uid="{00000000-0005-0000-0000-00009B070000}"/>
    <cellStyle name="Standard 31 2" xfId="1937" xr:uid="{00000000-0005-0000-0000-00009C070000}"/>
    <cellStyle name="Standard 31 3" xfId="1938" xr:uid="{00000000-0005-0000-0000-00009D070000}"/>
    <cellStyle name="Standard 31 4" xfId="1939" xr:uid="{00000000-0005-0000-0000-00009E070000}"/>
    <cellStyle name="Standard 32" xfId="1940" xr:uid="{00000000-0005-0000-0000-00009F070000}"/>
    <cellStyle name="Standard 32 2" xfId="1941" xr:uid="{00000000-0005-0000-0000-0000A0070000}"/>
    <cellStyle name="Standard 32 3" xfId="1942" xr:uid="{00000000-0005-0000-0000-0000A1070000}"/>
    <cellStyle name="Standard 32 4" xfId="1943" xr:uid="{00000000-0005-0000-0000-0000A2070000}"/>
    <cellStyle name="Standard 33" xfId="1944" xr:uid="{00000000-0005-0000-0000-0000A3070000}"/>
    <cellStyle name="Standard 33 2" xfId="1945" xr:uid="{00000000-0005-0000-0000-0000A4070000}"/>
    <cellStyle name="Standard 33 3" xfId="1946" xr:uid="{00000000-0005-0000-0000-0000A5070000}"/>
    <cellStyle name="Standard 34" xfId="1947" xr:uid="{00000000-0005-0000-0000-0000A6070000}"/>
    <cellStyle name="Standard 34 2" xfId="1948" xr:uid="{00000000-0005-0000-0000-0000A7070000}"/>
    <cellStyle name="Standard 35" xfId="1949" xr:uid="{00000000-0005-0000-0000-0000A8070000}"/>
    <cellStyle name="Standard 35 2" xfId="1950" xr:uid="{00000000-0005-0000-0000-0000A9070000}"/>
    <cellStyle name="Standard 36" xfId="1951" xr:uid="{00000000-0005-0000-0000-0000AA070000}"/>
    <cellStyle name="Standard 36 2" xfId="1952" xr:uid="{00000000-0005-0000-0000-0000AB070000}"/>
    <cellStyle name="Standard 37" xfId="1953" xr:uid="{00000000-0005-0000-0000-0000AC070000}"/>
    <cellStyle name="Standard 37 2" xfId="1954" xr:uid="{00000000-0005-0000-0000-0000AD070000}"/>
    <cellStyle name="Standard 37 3" xfId="1955" xr:uid="{00000000-0005-0000-0000-0000AE070000}"/>
    <cellStyle name="Standard 38" xfId="1956" xr:uid="{00000000-0005-0000-0000-0000AF070000}"/>
    <cellStyle name="Standard 38 2" xfId="1957" xr:uid="{00000000-0005-0000-0000-0000B0070000}"/>
    <cellStyle name="Standard 38 3" xfId="1958" xr:uid="{00000000-0005-0000-0000-0000B1070000}"/>
    <cellStyle name="Standard 39" xfId="1959" xr:uid="{00000000-0005-0000-0000-0000B2070000}"/>
    <cellStyle name="Standard 39 2" xfId="1960" xr:uid="{00000000-0005-0000-0000-0000B3070000}"/>
    <cellStyle name="Standard 39 3" xfId="1961" xr:uid="{00000000-0005-0000-0000-0000B4070000}"/>
    <cellStyle name="Standard 4" xfId="15" xr:uid="{00000000-0005-0000-0000-0000B5070000}"/>
    <cellStyle name="Standard 4 2" xfId="1962" xr:uid="{00000000-0005-0000-0000-0000B6070000}"/>
    <cellStyle name="Standard 4 2 2" xfId="1963" xr:uid="{00000000-0005-0000-0000-0000B7070000}"/>
    <cellStyle name="Standard 4 2 2 2" xfId="1964" xr:uid="{00000000-0005-0000-0000-0000B8070000}"/>
    <cellStyle name="Standard 4 2 2 2 2" xfId="1965" xr:uid="{00000000-0005-0000-0000-0000B9070000}"/>
    <cellStyle name="Standard 4 2 3" xfId="1966" xr:uid="{00000000-0005-0000-0000-0000BA070000}"/>
    <cellStyle name="Standard 4 2 3 2" xfId="1967" xr:uid="{00000000-0005-0000-0000-0000BB070000}"/>
    <cellStyle name="Standard 4 2 4" xfId="1968" xr:uid="{00000000-0005-0000-0000-0000BC070000}"/>
    <cellStyle name="Standard 4 2 4 2" xfId="1969" xr:uid="{00000000-0005-0000-0000-0000BD070000}"/>
    <cellStyle name="Standard 4 2 4 3" xfId="1970" xr:uid="{00000000-0005-0000-0000-0000BE070000}"/>
    <cellStyle name="Standard 4 2 4 4" xfId="1971" xr:uid="{00000000-0005-0000-0000-0000BF070000}"/>
    <cellStyle name="Standard 4 2 5" xfId="1972" xr:uid="{00000000-0005-0000-0000-0000C0070000}"/>
    <cellStyle name="Standard 4 2 5 2" xfId="1973" xr:uid="{00000000-0005-0000-0000-0000C1070000}"/>
    <cellStyle name="Standard 4 2 6" xfId="1974" xr:uid="{00000000-0005-0000-0000-0000C2070000}"/>
    <cellStyle name="Standard 4 2 7" xfId="1975" xr:uid="{00000000-0005-0000-0000-0000C3070000}"/>
    <cellStyle name="Standard 4 2 8" xfId="2773" xr:uid="{00000000-0005-0000-0000-0000C4070000}"/>
    <cellStyle name="Standard 4 3" xfId="1976" xr:uid="{00000000-0005-0000-0000-0000C5070000}"/>
    <cellStyle name="Standard 4 3 2" xfId="1977" xr:uid="{00000000-0005-0000-0000-0000C6070000}"/>
    <cellStyle name="Standard 4 3 2 2" xfId="1978" xr:uid="{00000000-0005-0000-0000-0000C7070000}"/>
    <cellStyle name="Standard 4 3 3" xfId="1979" xr:uid="{00000000-0005-0000-0000-0000C8070000}"/>
    <cellStyle name="Standard 4 3 4" xfId="1980" xr:uid="{00000000-0005-0000-0000-0000C9070000}"/>
    <cellStyle name="Standard 4 3 5" xfId="1981" xr:uid="{00000000-0005-0000-0000-0000CA070000}"/>
    <cellStyle name="Standard 4 4" xfId="1982" xr:uid="{00000000-0005-0000-0000-0000CB070000}"/>
    <cellStyle name="Standard 4 4 2" xfId="1983" xr:uid="{00000000-0005-0000-0000-0000CC070000}"/>
    <cellStyle name="Standard 4 4 2 2" xfId="1984" xr:uid="{00000000-0005-0000-0000-0000CD070000}"/>
    <cellStyle name="Standard 4 4 2 3" xfId="1985" xr:uid="{00000000-0005-0000-0000-0000CE070000}"/>
    <cellStyle name="Standard 4 4 3" xfId="1986" xr:uid="{00000000-0005-0000-0000-0000CF070000}"/>
    <cellStyle name="Standard 4 5" xfId="1987" xr:uid="{00000000-0005-0000-0000-0000D0070000}"/>
    <cellStyle name="Standard 4 5 2" xfId="1988" xr:uid="{00000000-0005-0000-0000-0000D1070000}"/>
    <cellStyle name="Standard 4 5 2 2" xfId="1989" xr:uid="{00000000-0005-0000-0000-0000D2070000}"/>
    <cellStyle name="Standard 4 5 3" xfId="1990" xr:uid="{00000000-0005-0000-0000-0000D3070000}"/>
    <cellStyle name="Standard 4 5 4" xfId="1991" xr:uid="{00000000-0005-0000-0000-0000D4070000}"/>
    <cellStyle name="Standard 4 6" xfId="1992" xr:uid="{00000000-0005-0000-0000-0000D5070000}"/>
    <cellStyle name="Standard 4 6 2" xfId="1993" xr:uid="{00000000-0005-0000-0000-0000D6070000}"/>
    <cellStyle name="Standard 4 6 2 2" xfId="1994" xr:uid="{00000000-0005-0000-0000-0000D7070000}"/>
    <cellStyle name="Standard 4 6 3" xfId="1995" xr:uid="{00000000-0005-0000-0000-0000D8070000}"/>
    <cellStyle name="Standard 4 7" xfId="1996" xr:uid="{00000000-0005-0000-0000-0000D9070000}"/>
    <cellStyle name="Standard 4 7 2" xfId="1997" xr:uid="{00000000-0005-0000-0000-0000DA070000}"/>
    <cellStyle name="Standard 4 8" xfId="1998" xr:uid="{00000000-0005-0000-0000-0000DB070000}"/>
    <cellStyle name="Standard 4_Tabelle1" xfId="1999" xr:uid="{00000000-0005-0000-0000-0000DC070000}"/>
    <cellStyle name="Standard 40" xfId="2000" xr:uid="{00000000-0005-0000-0000-0000DD070000}"/>
    <cellStyle name="Standard 40 2" xfId="2001" xr:uid="{00000000-0005-0000-0000-0000DE070000}"/>
    <cellStyle name="Standard 41" xfId="2002" xr:uid="{00000000-0005-0000-0000-0000DF070000}"/>
    <cellStyle name="Standard 41 2" xfId="2003" xr:uid="{00000000-0005-0000-0000-0000E0070000}"/>
    <cellStyle name="Standard 42" xfId="2004" xr:uid="{00000000-0005-0000-0000-0000E1070000}"/>
    <cellStyle name="Standard 42 2" xfId="2005" xr:uid="{00000000-0005-0000-0000-0000E2070000}"/>
    <cellStyle name="Standard 43" xfId="2006" xr:uid="{00000000-0005-0000-0000-0000E3070000}"/>
    <cellStyle name="Standard 43 2" xfId="2007" xr:uid="{00000000-0005-0000-0000-0000E4070000}"/>
    <cellStyle name="Standard 44" xfId="2008" xr:uid="{00000000-0005-0000-0000-0000E5070000}"/>
    <cellStyle name="Standard 44 2" xfId="2009" xr:uid="{00000000-0005-0000-0000-0000E6070000}"/>
    <cellStyle name="Standard 45" xfId="2010" xr:uid="{00000000-0005-0000-0000-0000E7070000}"/>
    <cellStyle name="Standard 45 2" xfId="2011" xr:uid="{00000000-0005-0000-0000-0000E8070000}"/>
    <cellStyle name="Standard 46" xfId="2012" xr:uid="{00000000-0005-0000-0000-0000E9070000}"/>
    <cellStyle name="Standard 46 2" xfId="2013" xr:uid="{00000000-0005-0000-0000-0000EA070000}"/>
    <cellStyle name="Standard 47" xfId="2014" xr:uid="{00000000-0005-0000-0000-0000EB070000}"/>
    <cellStyle name="Standard 47 2" xfId="2015" xr:uid="{00000000-0005-0000-0000-0000EC070000}"/>
    <cellStyle name="Standard 48" xfId="2016" xr:uid="{00000000-0005-0000-0000-0000ED070000}"/>
    <cellStyle name="Standard 48 2" xfId="2017" xr:uid="{00000000-0005-0000-0000-0000EE070000}"/>
    <cellStyle name="Standard 49" xfId="2018" xr:uid="{00000000-0005-0000-0000-0000EF070000}"/>
    <cellStyle name="Standard 49 2" xfId="2019" xr:uid="{00000000-0005-0000-0000-0000F0070000}"/>
    <cellStyle name="Standard 5" xfId="16" xr:uid="{00000000-0005-0000-0000-0000F1070000}"/>
    <cellStyle name="Standard 5 10" xfId="2020" xr:uid="{00000000-0005-0000-0000-0000F2070000}"/>
    <cellStyle name="Standard 5 2" xfId="2021" xr:uid="{00000000-0005-0000-0000-0000F3070000}"/>
    <cellStyle name="Standard 5 2 2" xfId="2022" xr:uid="{00000000-0005-0000-0000-0000F4070000}"/>
    <cellStyle name="Standard 5 2 2 2" xfId="2023" xr:uid="{00000000-0005-0000-0000-0000F5070000}"/>
    <cellStyle name="Standard 5 2 2 2 2" xfId="2024" xr:uid="{00000000-0005-0000-0000-0000F6070000}"/>
    <cellStyle name="Standard 5 2 2 2 3" xfId="2025" xr:uid="{00000000-0005-0000-0000-0000F7070000}"/>
    <cellStyle name="Standard 5 2 3" xfId="2026" xr:uid="{00000000-0005-0000-0000-0000F8070000}"/>
    <cellStyle name="Standard 5 2 3 2" xfId="2027" xr:uid="{00000000-0005-0000-0000-0000F9070000}"/>
    <cellStyle name="Standard 5 2 3 2 2" xfId="2028" xr:uid="{00000000-0005-0000-0000-0000FA070000}"/>
    <cellStyle name="Standard 5 2 4" xfId="2029" xr:uid="{00000000-0005-0000-0000-0000FB070000}"/>
    <cellStyle name="Standard 5 2 4 2" xfId="2030" xr:uid="{00000000-0005-0000-0000-0000FC070000}"/>
    <cellStyle name="Standard 5 2 4 3" xfId="2031" xr:uid="{00000000-0005-0000-0000-0000FD070000}"/>
    <cellStyle name="Standard 5 2 5" xfId="2032" xr:uid="{00000000-0005-0000-0000-0000FE070000}"/>
    <cellStyle name="Standard 5 2 5 2" xfId="2033" xr:uid="{00000000-0005-0000-0000-0000FF070000}"/>
    <cellStyle name="Standard 5 2 5 2 2" xfId="2034" xr:uid="{00000000-0005-0000-0000-000000080000}"/>
    <cellStyle name="Standard 5 2 6" xfId="2035" xr:uid="{00000000-0005-0000-0000-000001080000}"/>
    <cellStyle name="Standard 5 2 6 2" xfId="2036" xr:uid="{00000000-0005-0000-0000-000002080000}"/>
    <cellStyle name="Standard 5 3" xfId="2037" xr:uid="{00000000-0005-0000-0000-000003080000}"/>
    <cellStyle name="Standard 5 3 2" xfId="2038" xr:uid="{00000000-0005-0000-0000-000004080000}"/>
    <cellStyle name="Standard 5 3 2 2" xfId="2039" xr:uid="{00000000-0005-0000-0000-000005080000}"/>
    <cellStyle name="Standard 5 3 2 3" xfId="2040" xr:uid="{00000000-0005-0000-0000-000006080000}"/>
    <cellStyle name="Standard 5 3 3" xfId="2041" xr:uid="{00000000-0005-0000-0000-000007080000}"/>
    <cellStyle name="Standard 5 3 4" xfId="2772" xr:uid="{00000000-0005-0000-0000-000008080000}"/>
    <cellStyle name="Standard 5 4" xfId="2042" xr:uid="{00000000-0005-0000-0000-000009080000}"/>
    <cellStyle name="Standard 5 4 2" xfId="2043" xr:uid="{00000000-0005-0000-0000-00000A080000}"/>
    <cellStyle name="Standard 5 4 2 2" xfId="2044" xr:uid="{00000000-0005-0000-0000-00000B080000}"/>
    <cellStyle name="Standard 5 5" xfId="2045" xr:uid="{00000000-0005-0000-0000-00000C080000}"/>
    <cellStyle name="Standard 5 5 2" xfId="2046" xr:uid="{00000000-0005-0000-0000-00000D080000}"/>
    <cellStyle name="Standard 5 5 3" xfId="2047" xr:uid="{00000000-0005-0000-0000-00000E080000}"/>
    <cellStyle name="Standard 5 6" xfId="2048" xr:uid="{00000000-0005-0000-0000-00000F080000}"/>
    <cellStyle name="Standard 5 6 2" xfId="2049" xr:uid="{00000000-0005-0000-0000-000010080000}"/>
    <cellStyle name="Standard 5 6 2 2" xfId="2050" xr:uid="{00000000-0005-0000-0000-000011080000}"/>
    <cellStyle name="Standard 5 6 3" xfId="2051" xr:uid="{00000000-0005-0000-0000-000012080000}"/>
    <cellStyle name="Standard 5 7" xfId="2052" xr:uid="{00000000-0005-0000-0000-000013080000}"/>
    <cellStyle name="Standard 5 7 2" xfId="2053" xr:uid="{00000000-0005-0000-0000-000014080000}"/>
    <cellStyle name="Standard 5 8" xfId="2054" xr:uid="{00000000-0005-0000-0000-000015080000}"/>
    <cellStyle name="Standard 5 9" xfId="2055" xr:uid="{00000000-0005-0000-0000-000016080000}"/>
    <cellStyle name="Standard 50" xfId="2056" xr:uid="{00000000-0005-0000-0000-000017080000}"/>
    <cellStyle name="Standard 50 2" xfId="2057" xr:uid="{00000000-0005-0000-0000-000018080000}"/>
    <cellStyle name="Standard 51" xfId="2058" xr:uid="{00000000-0005-0000-0000-000019080000}"/>
    <cellStyle name="Standard 51 2" xfId="2059" xr:uid="{00000000-0005-0000-0000-00001A080000}"/>
    <cellStyle name="Standard 52" xfId="2060" xr:uid="{00000000-0005-0000-0000-00001B080000}"/>
    <cellStyle name="Standard 52 2" xfId="2061" xr:uid="{00000000-0005-0000-0000-00001C080000}"/>
    <cellStyle name="Standard 53" xfId="2062" xr:uid="{00000000-0005-0000-0000-00001D080000}"/>
    <cellStyle name="Standard 53 2" xfId="2063" xr:uid="{00000000-0005-0000-0000-00001E080000}"/>
    <cellStyle name="Standard 54" xfId="2064" xr:uid="{00000000-0005-0000-0000-00001F080000}"/>
    <cellStyle name="Standard 54 2" xfId="2065" xr:uid="{00000000-0005-0000-0000-000020080000}"/>
    <cellStyle name="Standard 55" xfId="2066" xr:uid="{00000000-0005-0000-0000-000021080000}"/>
    <cellStyle name="Standard 55 2" xfId="2067" xr:uid="{00000000-0005-0000-0000-000022080000}"/>
    <cellStyle name="Standard 56" xfId="2068" xr:uid="{00000000-0005-0000-0000-000023080000}"/>
    <cellStyle name="Standard 56 2" xfId="2069" xr:uid="{00000000-0005-0000-0000-000024080000}"/>
    <cellStyle name="Standard 57" xfId="2070" xr:uid="{00000000-0005-0000-0000-000025080000}"/>
    <cellStyle name="Standard 57 2" xfId="2071" xr:uid="{00000000-0005-0000-0000-000026080000}"/>
    <cellStyle name="Standard 58" xfId="2072" xr:uid="{00000000-0005-0000-0000-000027080000}"/>
    <cellStyle name="Standard 58 2" xfId="2073" xr:uid="{00000000-0005-0000-0000-000028080000}"/>
    <cellStyle name="Standard 59" xfId="2074" xr:uid="{00000000-0005-0000-0000-000029080000}"/>
    <cellStyle name="Standard 59 2" xfId="2075" xr:uid="{00000000-0005-0000-0000-00002A080000}"/>
    <cellStyle name="Standard 6" xfId="17" xr:uid="{00000000-0005-0000-0000-00002B080000}"/>
    <cellStyle name="Standard 6 10" xfId="2076" xr:uid="{00000000-0005-0000-0000-00002C080000}"/>
    <cellStyle name="Standard 6 2" xfId="2077" xr:uid="{00000000-0005-0000-0000-00002D080000}"/>
    <cellStyle name="Standard 6 2 2" xfId="2078" xr:uid="{00000000-0005-0000-0000-00002E080000}"/>
    <cellStyle name="Standard 6 2 2 2" xfId="2079" xr:uid="{00000000-0005-0000-0000-00002F080000}"/>
    <cellStyle name="Standard 6 2 2 2 2" xfId="2080" xr:uid="{00000000-0005-0000-0000-000030080000}"/>
    <cellStyle name="Standard 6 2 3" xfId="2081" xr:uid="{00000000-0005-0000-0000-000031080000}"/>
    <cellStyle name="Standard 6 2 3 2" xfId="2082" xr:uid="{00000000-0005-0000-0000-000032080000}"/>
    <cellStyle name="Standard 6 2 3 3" xfId="2083" xr:uid="{00000000-0005-0000-0000-000033080000}"/>
    <cellStyle name="Standard 6 2 4" xfId="2084" xr:uid="{00000000-0005-0000-0000-000034080000}"/>
    <cellStyle name="Standard 6 2 4 2" xfId="2085" xr:uid="{00000000-0005-0000-0000-000035080000}"/>
    <cellStyle name="Standard 6 2 4 2 2" xfId="2086" xr:uid="{00000000-0005-0000-0000-000036080000}"/>
    <cellStyle name="Standard 6 2 5" xfId="2087" xr:uid="{00000000-0005-0000-0000-000037080000}"/>
    <cellStyle name="Standard 6 2 5 2" xfId="2088" xr:uid="{00000000-0005-0000-0000-000038080000}"/>
    <cellStyle name="Standard 6 3" xfId="2089" xr:uid="{00000000-0005-0000-0000-000039080000}"/>
    <cellStyle name="Standard 6 3 2" xfId="2090" xr:uid="{00000000-0005-0000-0000-00003A080000}"/>
    <cellStyle name="Standard 6 3 2 2" xfId="2091" xr:uid="{00000000-0005-0000-0000-00003B080000}"/>
    <cellStyle name="Standard 6 3 2 3" xfId="2092" xr:uid="{00000000-0005-0000-0000-00003C080000}"/>
    <cellStyle name="Standard 6 3 3" xfId="2093" xr:uid="{00000000-0005-0000-0000-00003D080000}"/>
    <cellStyle name="Standard 6 4" xfId="2094" xr:uid="{00000000-0005-0000-0000-00003E080000}"/>
    <cellStyle name="Standard 6 4 2" xfId="2095" xr:uid="{00000000-0005-0000-0000-00003F080000}"/>
    <cellStyle name="Standard 6 4 2 2" xfId="2096" xr:uid="{00000000-0005-0000-0000-000040080000}"/>
    <cellStyle name="Standard 6 4 3" xfId="2097" xr:uid="{00000000-0005-0000-0000-000041080000}"/>
    <cellStyle name="Standard 6 5" xfId="2098" xr:uid="{00000000-0005-0000-0000-000042080000}"/>
    <cellStyle name="Standard 6 5 2" xfId="2099" xr:uid="{00000000-0005-0000-0000-000043080000}"/>
    <cellStyle name="Standard 6 5 3" xfId="2100" xr:uid="{00000000-0005-0000-0000-000044080000}"/>
    <cellStyle name="Standard 6 5 4" xfId="2101" xr:uid="{00000000-0005-0000-0000-000045080000}"/>
    <cellStyle name="Standard 6 6" xfId="2102" xr:uid="{00000000-0005-0000-0000-000046080000}"/>
    <cellStyle name="Standard 6 6 2" xfId="2103" xr:uid="{00000000-0005-0000-0000-000047080000}"/>
    <cellStyle name="Standard 6 6 2 2" xfId="2104" xr:uid="{00000000-0005-0000-0000-000048080000}"/>
    <cellStyle name="Standard 6 7" xfId="2105" xr:uid="{00000000-0005-0000-0000-000049080000}"/>
    <cellStyle name="Standard 6 7 2" xfId="2106" xr:uid="{00000000-0005-0000-0000-00004A080000}"/>
    <cellStyle name="Standard 6 8" xfId="2107" xr:uid="{00000000-0005-0000-0000-00004B080000}"/>
    <cellStyle name="Standard 6 9" xfId="2108" xr:uid="{00000000-0005-0000-0000-00004C080000}"/>
    <cellStyle name="Standard 6_SOFI Tab. H1.2-1A" xfId="2109" xr:uid="{00000000-0005-0000-0000-00004D080000}"/>
    <cellStyle name="Standard 60" xfId="2110" xr:uid="{00000000-0005-0000-0000-00004E080000}"/>
    <cellStyle name="Standard 60 2" xfId="2111" xr:uid="{00000000-0005-0000-0000-00004F080000}"/>
    <cellStyle name="Standard 61" xfId="2112" xr:uid="{00000000-0005-0000-0000-000050080000}"/>
    <cellStyle name="Standard 61 2" xfId="2113" xr:uid="{00000000-0005-0000-0000-000051080000}"/>
    <cellStyle name="Standard 62" xfId="2114" xr:uid="{00000000-0005-0000-0000-000052080000}"/>
    <cellStyle name="Standard 62 2" xfId="2115" xr:uid="{00000000-0005-0000-0000-000053080000}"/>
    <cellStyle name="Standard 63" xfId="2116" xr:uid="{00000000-0005-0000-0000-000054080000}"/>
    <cellStyle name="Standard 63 2" xfId="2117" xr:uid="{00000000-0005-0000-0000-000055080000}"/>
    <cellStyle name="Standard 64" xfId="2118" xr:uid="{00000000-0005-0000-0000-000056080000}"/>
    <cellStyle name="Standard 64 2" xfId="2119" xr:uid="{00000000-0005-0000-0000-000057080000}"/>
    <cellStyle name="Standard 65" xfId="2120" xr:uid="{00000000-0005-0000-0000-000058080000}"/>
    <cellStyle name="Standard 65 2" xfId="2121" xr:uid="{00000000-0005-0000-0000-000059080000}"/>
    <cellStyle name="Standard 66" xfId="2122" xr:uid="{00000000-0005-0000-0000-00005A080000}"/>
    <cellStyle name="Standard 66 2" xfId="2123" xr:uid="{00000000-0005-0000-0000-00005B080000}"/>
    <cellStyle name="Standard 67" xfId="2124" xr:uid="{00000000-0005-0000-0000-00005C080000}"/>
    <cellStyle name="Standard 67 2" xfId="2125" xr:uid="{00000000-0005-0000-0000-00005D080000}"/>
    <cellStyle name="Standard 68" xfId="2126" xr:uid="{00000000-0005-0000-0000-00005E080000}"/>
    <cellStyle name="Standard 68 2" xfId="2127" xr:uid="{00000000-0005-0000-0000-00005F080000}"/>
    <cellStyle name="Standard 69" xfId="2128" xr:uid="{00000000-0005-0000-0000-000060080000}"/>
    <cellStyle name="Standard 69 2" xfId="2129" xr:uid="{00000000-0005-0000-0000-000061080000}"/>
    <cellStyle name="Standard 7" xfId="2130" xr:uid="{00000000-0005-0000-0000-000062080000}"/>
    <cellStyle name="Standard 7 10" xfId="2131" xr:uid="{00000000-0005-0000-0000-000063080000}"/>
    <cellStyle name="Standard 7 16" xfId="3680" xr:uid="{00000000-0005-0000-0000-000064080000}"/>
    <cellStyle name="Standard 7 2" xfId="2132" xr:uid="{00000000-0005-0000-0000-000065080000}"/>
    <cellStyle name="Standard 7 2 2" xfId="2133" xr:uid="{00000000-0005-0000-0000-000066080000}"/>
    <cellStyle name="Standard 7 2 2 2" xfId="2134" xr:uid="{00000000-0005-0000-0000-000067080000}"/>
    <cellStyle name="Standard 7 2 2 3" xfId="2135" xr:uid="{00000000-0005-0000-0000-000068080000}"/>
    <cellStyle name="Standard 7 3" xfId="2136" xr:uid="{00000000-0005-0000-0000-000069080000}"/>
    <cellStyle name="Standard 7 3 2" xfId="2137" xr:uid="{00000000-0005-0000-0000-00006A080000}"/>
    <cellStyle name="Standard 7 3 2 2" xfId="2138" xr:uid="{00000000-0005-0000-0000-00006B080000}"/>
    <cellStyle name="Standard 7 3 3" xfId="2139" xr:uid="{00000000-0005-0000-0000-00006C080000}"/>
    <cellStyle name="Standard 7 4" xfId="2140" xr:uid="{00000000-0005-0000-0000-00006D080000}"/>
    <cellStyle name="Standard 7 4 2" xfId="2141" xr:uid="{00000000-0005-0000-0000-00006E080000}"/>
    <cellStyle name="Standard 7 4 3" xfId="2142" xr:uid="{00000000-0005-0000-0000-00006F080000}"/>
    <cellStyle name="Standard 7 5" xfId="2143" xr:uid="{00000000-0005-0000-0000-000070080000}"/>
    <cellStyle name="Standard 7 5 2" xfId="2144" xr:uid="{00000000-0005-0000-0000-000071080000}"/>
    <cellStyle name="Standard 7 6" xfId="2145" xr:uid="{00000000-0005-0000-0000-000072080000}"/>
    <cellStyle name="Standard 7 6 2" xfId="2146" xr:uid="{00000000-0005-0000-0000-000073080000}"/>
    <cellStyle name="Standard 7 7" xfId="2147" xr:uid="{00000000-0005-0000-0000-000074080000}"/>
    <cellStyle name="Standard 7 7 2" xfId="2148" xr:uid="{00000000-0005-0000-0000-000075080000}"/>
    <cellStyle name="Standard 7 8" xfId="2149" xr:uid="{00000000-0005-0000-0000-000076080000}"/>
    <cellStyle name="Standard 7 9" xfId="2150" xr:uid="{00000000-0005-0000-0000-000077080000}"/>
    <cellStyle name="Standard 70" xfId="2151" xr:uid="{00000000-0005-0000-0000-000078080000}"/>
    <cellStyle name="Standard 70 2" xfId="2152" xr:uid="{00000000-0005-0000-0000-000079080000}"/>
    <cellStyle name="Standard 71" xfId="2153" xr:uid="{00000000-0005-0000-0000-00007A080000}"/>
    <cellStyle name="Standard 71 2" xfId="2154" xr:uid="{00000000-0005-0000-0000-00007B080000}"/>
    <cellStyle name="Standard 72" xfId="2155" xr:uid="{00000000-0005-0000-0000-00007C080000}"/>
    <cellStyle name="Standard 72 2" xfId="2156" xr:uid="{00000000-0005-0000-0000-00007D080000}"/>
    <cellStyle name="Standard 73" xfId="2157" xr:uid="{00000000-0005-0000-0000-00007E080000}"/>
    <cellStyle name="Standard 73 2" xfId="2158" xr:uid="{00000000-0005-0000-0000-00007F080000}"/>
    <cellStyle name="Standard 74" xfId="2159" xr:uid="{00000000-0005-0000-0000-000080080000}"/>
    <cellStyle name="Standard 74 2" xfId="2160" xr:uid="{00000000-0005-0000-0000-000081080000}"/>
    <cellStyle name="Standard 75" xfId="2161" xr:uid="{00000000-0005-0000-0000-000082080000}"/>
    <cellStyle name="Standard 75 2" xfId="2162" xr:uid="{00000000-0005-0000-0000-000083080000}"/>
    <cellStyle name="Standard 76" xfId="2163" xr:uid="{00000000-0005-0000-0000-000084080000}"/>
    <cellStyle name="Standard 76 2" xfId="2164" xr:uid="{00000000-0005-0000-0000-000085080000}"/>
    <cellStyle name="Standard 77" xfId="2165" xr:uid="{00000000-0005-0000-0000-000086080000}"/>
    <cellStyle name="Standard 77 2" xfId="2166" xr:uid="{00000000-0005-0000-0000-000087080000}"/>
    <cellStyle name="Standard 78" xfId="2167" xr:uid="{00000000-0005-0000-0000-000088080000}"/>
    <cellStyle name="Standard 78 2" xfId="2168" xr:uid="{00000000-0005-0000-0000-000089080000}"/>
    <cellStyle name="Standard 79" xfId="2169" xr:uid="{00000000-0005-0000-0000-00008A080000}"/>
    <cellStyle name="Standard 79 2" xfId="2170" xr:uid="{00000000-0005-0000-0000-00008B080000}"/>
    <cellStyle name="Standard 8" xfId="2171" xr:uid="{00000000-0005-0000-0000-00008C080000}"/>
    <cellStyle name="Standard 8 2" xfId="2172" xr:uid="{00000000-0005-0000-0000-00008D080000}"/>
    <cellStyle name="Standard 8 2 2" xfId="2173" xr:uid="{00000000-0005-0000-0000-00008E080000}"/>
    <cellStyle name="Standard 8 2 2 2" xfId="2174" xr:uid="{00000000-0005-0000-0000-00008F080000}"/>
    <cellStyle name="Standard 8 3" xfId="2175" xr:uid="{00000000-0005-0000-0000-000090080000}"/>
    <cellStyle name="Standard 8 3 2" xfId="2176" xr:uid="{00000000-0005-0000-0000-000091080000}"/>
    <cellStyle name="Standard 8 3 3" xfId="2177" xr:uid="{00000000-0005-0000-0000-000092080000}"/>
    <cellStyle name="Standard 8 4" xfId="2178" xr:uid="{00000000-0005-0000-0000-000093080000}"/>
    <cellStyle name="Standard 8 4 2" xfId="2179" xr:uid="{00000000-0005-0000-0000-000094080000}"/>
    <cellStyle name="Standard 8 4 3" xfId="2180" xr:uid="{00000000-0005-0000-0000-000095080000}"/>
    <cellStyle name="Standard 8 5" xfId="2181" xr:uid="{00000000-0005-0000-0000-000096080000}"/>
    <cellStyle name="Standard 8 5 2" xfId="2182" xr:uid="{00000000-0005-0000-0000-000097080000}"/>
    <cellStyle name="Standard 8 6" xfId="2183" xr:uid="{00000000-0005-0000-0000-000098080000}"/>
    <cellStyle name="Standard 8 7" xfId="2184" xr:uid="{00000000-0005-0000-0000-000099080000}"/>
    <cellStyle name="Standard 8_SOFI Tab. H1.2-1A" xfId="2185" xr:uid="{00000000-0005-0000-0000-00009A080000}"/>
    <cellStyle name="Standard 80" xfId="2186" xr:uid="{00000000-0005-0000-0000-00009B080000}"/>
    <cellStyle name="Standard 80 2" xfId="2187" xr:uid="{00000000-0005-0000-0000-00009C080000}"/>
    <cellStyle name="Standard 81" xfId="2188" xr:uid="{00000000-0005-0000-0000-00009D080000}"/>
    <cellStyle name="Standard 81 2" xfId="2189" xr:uid="{00000000-0005-0000-0000-00009E080000}"/>
    <cellStyle name="Standard 82" xfId="2190" xr:uid="{00000000-0005-0000-0000-00009F080000}"/>
    <cellStyle name="Standard 82 2" xfId="2191" xr:uid="{00000000-0005-0000-0000-0000A0080000}"/>
    <cellStyle name="Standard 83" xfId="2192" xr:uid="{00000000-0005-0000-0000-0000A1080000}"/>
    <cellStyle name="Standard 83 2" xfId="2193" xr:uid="{00000000-0005-0000-0000-0000A2080000}"/>
    <cellStyle name="Standard 84" xfId="2194" xr:uid="{00000000-0005-0000-0000-0000A3080000}"/>
    <cellStyle name="Standard 84 2" xfId="2195" xr:uid="{00000000-0005-0000-0000-0000A4080000}"/>
    <cellStyle name="Standard 85" xfId="2196" xr:uid="{00000000-0005-0000-0000-0000A5080000}"/>
    <cellStyle name="Standard 85 2" xfId="2197" xr:uid="{00000000-0005-0000-0000-0000A6080000}"/>
    <cellStyle name="Standard 86" xfId="2198" xr:uid="{00000000-0005-0000-0000-0000A7080000}"/>
    <cellStyle name="Standard 86 2" xfId="2199" xr:uid="{00000000-0005-0000-0000-0000A8080000}"/>
    <cellStyle name="Standard 87" xfId="2200" xr:uid="{00000000-0005-0000-0000-0000A9080000}"/>
    <cellStyle name="Standard 87 2" xfId="2201" xr:uid="{00000000-0005-0000-0000-0000AA080000}"/>
    <cellStyle name="Standard 88" xfId="2202" xr:uid="{00000000-0005-0000-0000-0000AB080000}"/>
    <cellStyle name="Standard 88 2" xfId="2203" xr:uid="{00000000-0005-0000-0000-0000AC080000}"/>
    <cellStyle name="Standard 89" xfId="2204" xr:uid="{00000000-0005-0000-0000-0000AD080000}"/>
    <cellStyle name="Standard 89 2" xfId="2205" xr:uid="{00000000-0005-0000-0000-0000AE080000}"/>
    <cellStyle name="Standard 9" xfId="2206" xr:uid="{00000000-0005-0000-0000-0000AF080000}"/>
    <cellStyle name="Standard 9 2" xfId="2207" xr:uid="{00000000-0005-0000-0000-0000B0080000}"/>
    <cellStyle name="Standard 9 2 2" xfId="2208" xr:uid="{00000000-0005-0000-0000-0000B1080000}"/>
    <cellStyle name="Standard 9 2 2 2" xfId="2209" xr:uid="{00000000-0005-0000-0000-0000B2080000}"/>
    <cellStyle name="Standard 9 2 2 3" xfId="2210" xr:uid="{00000000-0005-0000-0000-0000B3080000}"/>
    <cellStyle name="Standard 9 2 3" xfId="2211" xr:uid="{00000000-0005-0000-0000-0000B4080000}"/>
    <cellStyle name="Standard 9 2 3 2" xfId="2212" xr:uid="{00000000-0005-0000-0000-0000B5080000}"/>
    <cellStyle name="Standard 9 2_SOFI Tab. H1.2-1A" xfId="2213" xr:uid="{00000000-0005-0000-0000-0000B6080000}"/>
    <cellStyle name="Standard 9 3" xfId="2214" xr:uid="{00000000-0005-0000-0000-0000B7080000}"/>
    <cellStyle name="Standard 9 3 2" xfId="2215" xr:uid="{00000000-0005-0000-0000-0000B8080000}"/>
    <cellStyle name="Standard 9 3 2 2" xfId="2216" xr:uid="{00000000-0005-0000-0000-0000B9080000}"/>
    <cellStyle name="Standard 9 3 2 2 2" xfId="2217" xr:uid="{00000000-0005-0000-0000-0000BA080000}"/>
    <cellStyle name="Standard 9 3 2 3" xfId="2218" xr:uid="{00000000-0005-0000-0000-0000BB080000}"/>
    <cellStyle name="Standard 9 3 3" xfId="2219" xr:uid="{00000000-0005-0000-0000-0000BC080000}"/>
    <cellStyle name="Standard 9 3 3 2" xfId="2220" xr:uid="{00000000-0005-0000-0000-0000BD080000}"/>
    <cellStyle name="Standard 9 3 4" xfId="2221" xr:uid="{00000000-0005-0000-0000-0000BE080000}"/>
    <cellStyle name="Standard 9 4" xfId="2222" xr:uid="{00000000-0005-0000-0000-0000BF080000}"/>
    <cellStyle name="Standard 9 4 2" xfId="2223" xr:uid="{00000000-0005-0000-0000-0000C0080000}"/>
    <cellStyle name="Standard 9 4 2 2" xfId="2224" xr:uid="{00000000-0005-0000-0000-0000C1080000}"/>
    <cellStyle name="Standard 9 4 3" xfId="2225" xr:uid="{00000000-0005-0000-0000-0000C2080000}"/>
    <cellStyle name="Standard 9_SOFI Tab. H1.2-1A" xfId="2226" xr:uid="{00000000-0005-0000-0000-0000C3080000}"/>
    <cellStyle name="Standard 90" xfId="2227" xr:uid="{00000000-0005-0000-0000-0000C4080000}"/>
    <cellStyle name="Standard 91" xfId="2228" xr:uid="{00000000-0005-0000-0000-0000C5080000}"/>
    <cellStyle name="Standard 92" xfId="2229" xr:uid="{00000000-0005-0000-0000-0000C6080000}"/>
    <cellStyle name="Standard 93" xfId="2230" xr:uid="{00000000-0005-0000-0000-0000C7080000}"/>
    <cellStyle name="Standard 94" xfId="2231" xr:uid="{00000000-0005-0000-0000-0000C8080000}"/>
    <cellStyle name="Standard 95" xfId="2232" xr:uid="{00000000-0005-0000-0000-0000C9080000}"/>
    <cellStyle name="Standard 96" xfId="2233" xr:uid="{00000000-0005-0000-0000-0000CA080000}"/>
    <cellStyle name="Standard 97" xfId="2234" xr:uid="{00000000-0005-0000-0000-0000CB080000}"/>
    <cellStyle name="Standard 98" xfId="2235" xr:uid="{00000000-0005-0000-0000-0000CC080000}"/>
    <cellStyle name="Standard 99" xfId="2236" xr:uid="{00000000-0005-0000-0000-0000CD080000}"/>
    <cellStyle name="style1385638635423" xfId="2237" xr:uid="{00000000-0005-0000-0000-0000CE080000}"/>
    <cellStyle name="style1385638635438" xfId="2238" xr:uid="{00000000-0005-0000-0000-0000CF080000}"/>
    <cellStyle name="style1385638635470" xfId="2239" xr:uid="{00000000-0005-0000-0000-0000D0080000}"/>
    <cellStyle name="style1409137545777" xfId="2240" xr:uid="{00000000-0005-0000-0000-0000D1080000}"/>
    <cellStyle name="style1409137545777 2" xfId="2241" xr:uid="{00000000-0005-0000-0000-0000D2080000}"/>
    <cellStyle name="style1409137546292" xfId="2242" xr:uid="{00000000-0005-0000-0000-0000D3080000}"/>
    <cellStyle name="style1409137546292 2" xfId="2243" xr:uid="{00000000-0005-0000-0000-0000D4080000}"/>
    <cellStyle name="style1410424099488" xfId="2244" xr:uid="{00000000-0005-0000-0000-0000D5080000}"/>
    <cellStyle name="style1410424099488 2" xfId="2245" xr:uid="{00000000-0005-0000-0000-0000D6080000}"/>
    <cellStyle name="style1432115046898" xfId="2246" xr:uid="{00000000-0005-0000-0000-0000D7080000}"/>
    <cellStyle name="style1432115046929" xfId="2247" xr:uid="{00000000-0005-0000-0000-0000D8080000}"/>
    <cellStyle name="style1432115046960" xfId="2248" xr:uid="{00000000-0005-0000-0000-0000D9080000}"/>
    <cellStyle name="style1432115047007" xfId="2249" xr:uid="{00000000-0005-0000-0000-0000DA080000}"/>
    <cellStyle name="style1432115047038" xfId="2250" xr:uid="{00000000-0005-0000-0000-0000DB080000}"/>
    <cellStyle name="style1432115047569" xfId="2251" xr:uid="{00000000-0005-0000-0000-0000DC080000}"/>
    <cellStyle name="style1432115047662" xfId="2252" xr:uid="{00000000-0005-0000-0000-0000DD080000}"/>
    <cellStyle name="style1432115047771" xfId="2253" xr:uid="{00000000-0005-0000-0000-0000DE080000}"/>
    <cellStyle name="style1432115047959" xfId="2254" xr:uid="{00000000-0005-0000-0000-0000DF080000}"/>
    <cellStyle name="style1432115047990" xfId="2255" xr:uid="{00000000-0005-0000-0000-0000E0080000}"/>
    <cellStyle name="style1432115048037" xfId="2256" xr:uid="{00000000-0005-0000-0000-0000E1080000}"/>
    <cellStyle name="style1432115048177" xfId="2257" xr:uid="{00000000-0005-0000-0000-0000E2080000}"/>
    <cellStyle name="style1432115048177 2" xfId="3657" xr:uid="{00000000-0005-0000-0000-0000E3080000}"/>
    <cellStyle name="style1432115048177 3" xfId="3676" xr:uid="{00000000-0005-0000-0000-0000E4080000}"/>
    <cellStyle name="style1432115048224" xfId="2258" xr:uid="{00000000-0005-0000-0000-0000E5080000}"/>
    <cellStyle name="style1432115048224 2" xfId="3658" xr:uid="{00000000-0005-0000-0000-0000E6080000}"/>
    <cellStyle name="style1432115048224 3" xfId="3674" xr:uid="{00000000-0005-0000-0000-0000E7080000}"/>
    <cellStyle name="style1432115048333" xfId="2259" xr:uid="{00000000-0005-0000-0000-0000E8080000}"/>
    <cellStyle name="style1432115048551" xfId="2260" xr:uid="{00000000-0005-0000-0000-0000E9080000}"/>
    <cellStyle name="style1432115048583" xfId="2261" xr:uid="{00000000-0005-0000-0000-0000EA080000}"/>
    <cellStyle name="style1432115048614" xfId="2262" xr:uid="{00000000-0005-0000-0000-0000EB080000}"/>
    <cellStyle name="style1432115048645" xfId="2263" xr:uid="{00000000-0005-0000-0000-0000EC080000}"/>
    <cellStyle name="style1432115048676" xfId="2264" xr:uid="{00000000-0005-0000-0000-0000ED080000}"/>
    <cellStyle name="style1432115048707" xfId="2265" xr:uid="{00000000-0005-0000-0000-0000EE080000}"/>
    <cellStyle name="style1432115048739" xfId="2266" xr:uid="{00000000-0005-0000-0000-0000EF080000}"/>
    <cellStyle name="style1432115048770" xfId="2267" xr:uid="{00000000-0005-0000-0000-0000F0080000}"/>
    <cellStyle name="style1432115048801" xfId="2268" xr:uid="{00000000-0005-0000-0000-0000F1080000}"/>
    <cellStyle name="style1432115048832" xfId="2269" xr:uid="{00000000-0005-0000-0000-0000F2080000}"/>
    <cellStyle name="style1432115048957" xfId="2270" xr:uid="{00000000-0005-0000-0000-0000F3080000}"/>
    <cellStyle name="style1432115049066" xfId="2271" xr:uid="{00000000-0005-0000-0000-0000F4080000}"/>
    <cellStyle name="style1432115049113" xfId="2272" xr:uid="{00000000-0005-0000-0000-0000F5080000}"/>
    <cellStyle name="style1432115049144" xfId="2273" xr:uid="{00000000-0005-0000-0000-0000F6080000}"/>
    <cellStyle name="style1432115049222" xfId="2274" xr:uid="{00000000-0005-0000-0000-0000F7080000}"/>
    <cellStyle name="style1432115049238" xfId="2275" xr:uid="{00000000-0005-0000-0000-0000F8080000}"/>
    <cellStyle name="style1432115049269" xfId="2276" xr:uid="{00000000-0005-0000-0000-0000F9080000}"/>
    <cellStyle name="style1432115049300" xfId="2277" xr:uid="{00000000-0005-0000-0000-0000FA080000}"/>
    <cellStyle name="style1432115049347" xfId="2278" xr:uid="{00000000-0005-0000-0000-0000FB080000}"/>
    <cellStyle name="style1432115049363" xfId="2279" xr:uid="{00000000-0005-0000-0000-0000FC080000}"/>
    <cellStyle name="style1432115049409" xfId="2280" xr:uid="{00000000-0005-0000-0000-0000FD080000}"/>
    <cellStyle name="style1432115049441" xfId="2281" xr:uid="{00000000-0005-0000-0000-0000FE080000}"/>
    <cellStyle name="style1434371616151" xfId="2282" xr:uid="{00000000-0005-0000-0000-0000FF080000}"/>
    <cellStyle name="style1434371616306" xfId="2283" xr:uid="{00000000-0005-0000-0000-000000090000}"/>
    <cellStyle name="style1434371616423" xfId="2284" xr:uid="{00000000-0005-0000-0000-000001090000}"/>
    <cellStyle name="style1434371634456" xfId="2285" xr:uid="{00000000-0005-0000-0000-000002090000}"/>
    <cellStyle name="style1434371634492" xfId="2286" xr:uid="{00000000-0005-0000-0000-000003090000}"/>
    <cellStyle name="style1434371634528" xfId="2287" xr:uid="{00000000-0005-0000-0000-000004090000}"/>
    <cellStyle name="style1434371634623" xfId="2288" xr:uid="{00000000-0005-0000-0000-000005090000}"/>
    <cellStyle name="style1434371634660" xfId="2289" xr:uid="{00000000-0005-0000-0000-000006090000}"/>
    <cellStyle name="style1434371634695" xfId="2290" xr:uid="{00000000-0005-0000-0000-000007090000}"/>
    <cellStyle name="style1434371635017" xfId="2291" xr:uid="{00000000-0005-0000-0000-000008090000}"/>
    <cellStyle name="style1434371635047" xfId="2292" xr:uid="{00000000-0005-0000-0000-000009090000}"/>
    <cellStyle name="style1434371635087" xfId="2293" xr:uid="{00000000-0005-0000-0000-00000A090000}"/>
    <cellStyle name="style1434371635288" xfId="2294" xr:uid="{00000000-0005-0000-0000-00000B090000}"/>
    <cellStyle name="style1434371635394" xfId="2295" xr:uid="{00000000-0005-0000-0000-00000C090000}"/>
    <cellStyle name="style1434371635501" xfId="2296" xr:uid="{00000000-0005-0000-0000-00000D090000}"/>
    <cellStyle name="style1436190653413" xfId="2297" xr:uid="{00000000-0005-0000-0000-00000E090000}"/>
    <cellStyle name="style1436190653413 2" xfId="2298" xr:uid="{00000000-0005-0000-0000-00000F090000}"/>
    <cellStyle name="style1436190653538" xfId="2299" xr:uid="{00000000-0005-0000-0000-000010090000}"/>
    <cellStyle name="style1436190653538 2" xfId="2300" xr:uid="{00000000-0005-0000-0000-000011090000}"/>
    <cellStyle name="style1436190653663" xfId="2301" xr:uid="{00000000-0005-0000-0000-000012090000}"/>
    <cellStyle name="style1436190653663 2" xfId="2302" xr:uid="{00000000-0005-0000-0000-000013090000}"/>
    <cellStyle name="style1436190653756" xfId="2303" xr:uid="{00000000-0005-0000-0000-000014090000}"/>
    <cellStyle name="style1436190653756 2" xfId="2304" xr:uid="{00000000-0005-0000-0000-000015090000}"/>
    <cellStyle name="style1436190653897" xfId="2305" xr:uid="{00000000-0005-0000-0000-000016090000}"/>
    <cellStyle name="style1436190653897 2" xfId="2306" xr:uid="{00000000-0005-0000-0000-000017090000}"/>
    <cellStyle name="style1436190654053" xfId="2307" xr:uid="{00000000-0005-0000-0000-000018090000}"/>
    <cellStyle name="style1436190654053 2" xfId="2308" xr:uid="{00000000-0005-0000-0000-000019090000}"/>
    <cellStyle name="style1436190654163" xfId="2309" xr:uid="{00000000-0005-0000-0000-00001A090000}"/>
    <cellStyle name="style1436190654163 2" xfId="2310" xr:uid="{00000000-0005-0000-0000-00001B090000}"/>
    <cellStyle name="style1436190654303" xfId="2311" xr:uid="{00000000-0005-0000-0000-00001C090000}"/>
    <cellStyle name="style1436190654303 2" xfId="2312" xr:uid="{00000000-0005-0000-0000-00001D090000}"/>
    <cellStyle name="style1436190654444" xfId="2313" xr:uid="{00000000-0005-0000-0000-00001E090000}"/>
    <cellStyle name="style1436190654444 2" xfId="2314" xr:uid="{00000000-0005-0000-0000-00001F090000}"/>
    <cellStyle name="style1436190654600" xfId="2315" xr:uid="{00000000-0005-0000-0000-000020090000}"/>
    <cellStyle name="style1436190654600 2" xfId="2316" xr:uid="{00000000-0005-0000-0000-000021090000}"/>
    <cellStyle name="style1436190654694" xfId="2317" xr:uid="{00000000-0005-0000-0000-000022090000}"/>
    <cellStyle name="style1436190654694 2" xfId="2318" xr:uid="{00000000-0005-0000-0000-000023090000}"/>
    <cellStyle name="style1436190654803" xfId="2319" xr:uid="{00000000-0005-0000-0000-000024090000}"/>
    <cellStyle name="style1436190654803 2" xfId="2320" xr:uid="{00000000-0005-0000-0000-000025090000}"/>
    <cellStyle name="style1436190654913" xfId="2321" xr:uid="{00000000-0005-0000-0000-000026090000}"/>
    <cellStyle name="style1436190654913 2" xfId="2322" xr:uid="{00000000-0005-0000-0000-000027090000}"/>
    <cellStyle name="style1436190655022" xfId="2323" xr:uid="{00000000-0005-0000-0000-000028090000}"/>
    <cellStyle name="style1436190655022 2" xfId="2324" xr:uid="{00000000-0005-0000-0000-000029090000}"/>
    <cellStyle name="style1436190655178" xfId="2325" xr:uid="{00000000-0005-0000-0000-00002A090000}"/>
    <cellStyle name="style1436190655178 2" xfId="2326" xr:uid="{00000000-0005-0000-0000-00002B090000}"/>
    <cellStyle name="style1436190655303" xfId="2327" xr:uid="{00000000-0005-0000-0000-00002C090000}"/>
    <cellStyle name="style1436190655303 2" xfId="2328" xr:uid="{00000000-0005-0000-0000-00002D090000}"/>
    <cellStyle name="style1436190655397" xfId="2329" xr:uid="{00000000-0005-0000-0000-00002E090000}"/>
    <cellStyle name="style1436190655397 2" xfId="2330" xr:uid="{00000000-0005-0000-0000-00002F090000}"/>
    <cellStyle name="style1436190655460" xfId="2331" xr:uid="{00000000-0005-0000-0000-000030090000}"/>
    <cellStyle name="style1436190655460 2" xfId="2332" xr:uid="{00000000-0005-0000-0000-000031090000}"/>
    <cellStyle name="style1436190655538" xfId="2333" xr:uid="{00000000-0005-0000-0000-000032090000}"/>
    <cellStyle name="style1436190655538 2" xfId="2334" xr:uid="{00000000-0005-0000-0000-000033090000}"/>
    <cellStyle name="style1436190655616" xfId="2335" xr:uid="{00000000-0005-0000-0000-000034090000}"/>
    <cellStyle name="style1436190655616 2" xfId="2336" xr:uid="{00000000-0005-0000-0000-000035090000}"/>
    <cellStyle name="style1436190655694" xfId="2337" xr:uid="{00000000-0005-0000-0000-000036090000}"/>
    <cellStyle name="style1436190655694 2" xfId="2338" xr:uid="{00000000-0005-0000-0000-000037090000}"/>
    <cellStyle name="style1436190655788" xfId="2339" xr:uid="{00000000-0005-0000-0000-000038090000}"/>
    <cellStyle name="style1436190655788 2" xfId="2340" xr:uid="{00000000-0005-0000-0000-000039090000}"/>
    <cellStyle name="style1436190655897" xfId="2341" xr:uid="{00000000-0005-0000-0000-00003A090000}"/>
    <cellStyle name="style1436190655897 2" xfId="2342" xr:uid="{00000000-0005-0000-0000-00003B090000}"/>
    <cellStyle name="style1436190655991" xfId="2343" xr:uid="{00000000-0005-0000-0000-00003C090000}"/>
    <cellStyle name="style1436190655991 2" xfId="2344" xr:uid="{00000000-0005-0000-0000-00003D090000}"/>
    <cellStyle name="style1436190656069" xfId="2345" xr:uid="{00000000-0005-0000-0000-00003E090000}"/>
    <cellStyle name="style1436190656069 2" xfId="2346" xr:uid="{00000000-0005-0000-0000-00003F090000}"/>
    <cellStyle name="style1436190656131" xfId="2347" xr:uid="{00000000-0005-0000-0000-000040090000}"/>
    <cellStyle name="style1436190656131 2" xfId="2348" xr:uid="{00000000-0005-0000-0000-000041090000}"/>
    <cellStyle name="style1436190656210" xfId="2349" xr:uid="{00000000-0005-0000-0000-000042090000}"/>
    <cellStyle name="style1436190656210 2" xfId="2350" xr:uid="{00000000-0005-0000-0000-000043090000}"/>
    <cellStyle name="style1436190656272" xfId="2351" xr:uid="{00000000-0005-0000-0000-000044090000}"/>
    <cellStyle name="style1436190656272 2" xfId="2352" xr:uid="{00000000-0005-0000-0000-000045090000}"/>
    <cellStyle name="style1436190656335" xfId="2353" xr:uid="{00000000-0005-0000-0000-000046090000}"/>
    <cellStyle name="style1436190656335 2" xfId="2354" xr:uid="{00000000-0005-0000-0000-000047090000}"/>
    <cellStyle name="style1436190656413" xfId="2355" xr:uid="{00000000-0005-0000-0000-000048090000}"/>
    <cellStyle name="style1436190656413 2" xfId="2356" xr:uid="{00000000-0005-0000-0000-000049090000}"/>
    <cellStyle name="style1436190656475" xfId="2357" xr:uid="{00000000-0005-0000-0000-00004A090000}"/>
    <cellStyle name="style1436190656475 2" xfId="2358" xr:uid="{00000000-0005-0000-0000-00004B090000}"/>
    <cellStyle name="style1436190656553" xfId="2359" xr:uid="{00000000-0005-0000-0000-00004C090000}"/>
    <cellStyle name="style1436190656553 2" xfId="2360" xr:uid="{00000000-0005-0000-0000-00004D090000}"/>
    <cellStyle name="style1436190656756" xfId="2361" xr:uid="{00000000-0005-0000-0000-00004E090000}"/>
    <cellStyle name="style1436190656756 2" xfId="2362" xr:uid="{00000000-0005-0000-0000-00004F090000}"/>
    <cellStyle name="style1436190656819" xfId="2363" xr:uid="{00000000-0005-0000-0000-000050090000}"/>
    <cellStyle name="style1436190656819 2" xfId="2364" xr:uid="{00000000-0005-0000-0000-000051090000}"/>
    <cellStyle name="style1436190656866" xfId="2365" xr:uid="{00000000-0005-0000-0000-000052090000}"/>
    <cellStyle name="style1436190656866 2" xfId="2366" xr:uid="{00000000-0005-0000-0000-000053090000}"/>
    <cellStyle name="style1436190656913" xfId="2367" xr:uid="{00000000-0005-0000-0000-000054090000}"/>
    <cellStyle name="style1436190656913 2" xfId="2368" xr:uid="{00000000-0005-0000-0000-000055090000}"/>
    <cellStyle name="style1436190656975" xfId="2369" xr:uid="{00000000-0005-0000-0000-000056090000}"/>
    <cellStyle name="style1436190656975 2" xfId="2370" xr:uid="{00000000-0005-0000-0000-000057090000}"/>
    <cellStyle name="style1436190657131" xfId="2371" xr:uid="{00000000-0005-0000-0000-000058090000}"/>
    <cellStyle name="style1436190657131 2" xfId="2372" xr:uid="{00000000-0005-0000-0000-000059090000}"/>
    <cellStyle name="style1436190657241" xfId="2373" xr:uid="{00000000-0005-0000-0000-00005A090000}"/>
    <cellStyle name="style1436190657241 2" xfId="2374" xr:uid="{00000000-0005-0000-0000-00005B090000}"/>
    <cellStyle name="style1436190657288" xfId="2375" xr:uid="{00000000-0005-0000-0000-00005C090000}"/>
    <cellStyle name="style1436190657288 2" xfId="2376" xr:uid="{00000000-0005-0000-0000-00005D090000}"/>
    <cellStyle name="style1436190657350" xfId="2377" xr:uid="{00000000-0005-0000-0000-00005E090000}"/>
    <cellStyle name="style1436190657350 2" xfId="2378" xr:uid="{00000000-0005-0000-0000-00005F090000}"/>
    <cellStyle name="style1436190657397" xfId="2379" xr:uid="{00000000-0005-0000-0000-000060090000}"/>
    <cellStyle name="style1436190657397 2" xfId="2380" xr:uid="{00000000-0005-0000-0000-000061090000}"/>
    <cellStyle name="style1436190657460" xfId="2381" xr:uid="{00000000-0005-0000-0000-000062090000}"/>
    <cellStyle name="style1436190657460 2" xfId="2382" xr:uid="{00000000-0005-0000-0000-000063090000}"/>
    <cellStyle name="style1436190657538" xfId="2383" xr:uid="{00000000-0005-0000-0000-000064090000}"/>
    <cellStyle name="style1436190657538 2" xfId="2384" xr:uid="{00000000-0005-0000-0000-000065090000}"/>
    <cellStyle name="style1436190657600" xfId="2385" xr:uid="{00000000-0005-0000-0000-000066090000}"/>
    <cellStyle name="style1436190657600 2" xfId="2386" xr:uid="{00000000-0005-0000-0000-000067090000}"/>
    <cellStyle name="style1436190657678" xfId="2387" xr:uid="{00000000-0005-0000-0000-000068090000}"/>
    <cellStyle name="style1436190657678 2" xfId="2388" xr:uid="{00000000-0005-0000-0000-000069090000}"/>
    <cellStyle name="style1436190657741" xfId="2389" xr:uid="{00000000-0005-0000-0000-00006A090000}"/>
    <cellStyle name="style1436190657741 2" xfId="2390" xr:uid="{00000000-0005-0000-0000-00006B090000}"/>
    <cellStyle name="style1436190657819" xfId="2391" xr:uid="{00000000-0005-0000-0000-00006C090000}"/>
    <cellStyle name="style1436190657819 2" xfId="2392" xr:uid="{00000000-0005-0000-0000-00006D090000}"/>
    <cellStyle name="style1436190657881" xfId="2393" xr:uid="{00000000-0005-0000-0000-00006E090000}"/>
    <cellStyle name="style1436190657881 2" xfId="2394" xr:uid="{00000000-0005-0000-0000-00006F090000}"/>
    <cellStyle name="style1436190657944" xfId="2395" xr:uid="{00000000-0005-0000-0000-000070090000}"/>
    <cellStyle name="style1436190657944 2" xfId="2396" xr:uid="{00000000-0005-0000-0000-000071090000}"/>
    <cellStyle name="style1436190658022" xfId="2397" xr:uid="{00000000-0005-0000-0000-000072090000}"/>
    <cellStyle name="style1436190658022 2" xfId="2398" xr:uid="{00000000-0005-0000-0000-000073090000}"/>
    <cellStyle name="style1436190658085" xfId="2399" xr:uid="{00000000-0005-0000-0000-000074090000}"/>
    <cellStyle name="style1436190658085 2" xfId="2400" xr:uid="{00000000-0005-0000-0000-000075090000}"/>
    <cellStyle name="style1436190658131" xfId="2401" xr:uid="{00000000-0005-0000-0000-000076090000}"/>
    <cellStyle name="style1436190658131 2" xfId="2402" xr:uid="{00000000-0005-0000-0000-000077090000}"/>
    <cellStyle name="style1436190658194" xfId="2403" xr:uid="{00000000-0005-0000-0000-000078090000}"/>
    <cellStyle name="style1436190658194 2" xfId="2404" xr:uid="{00000000-0005-0000-0000-000079090000}"/>
    <cellStyle name="style1436190658256" xfId="2405" xr:uid="{00000000-0005-0000-0000-00007A090000}"/>
    <cellStyle name="style1436190658256 2" xfId="2406" xr:uid="{00000000-0005-0000-0000-00007B090000}"/>
    <cellStyle name="style1436190658303" xfId="2407" xr:uid="{00000000-0005-0000-0000-00007C090000}"/>
    <cellStyle name="style1436190658303 2" xfId="2408" xr:uid="{00000000-0005-0000-0000-00007D090000}"/>
    <cellStyle name="style1436190658366" xfId="2409" xr:uid="{00000000-0005-0000-0000-00007E090000}"/>
    <cellStyle name="style1436190658366 2" xfId="2410" xr:uid="{00000000-0005-0000-0000-00007F090000}"/>
    <cellStyle name="style1436190658413" xfId="2411" xr:uid="{00000000-0005-0000-0000-000080090000}"/>
    <cellStyle name="style1436190658413 2" xfId="2412" xr:uid="{00000000-0005-0000-0000-000081090000}"/>
    <cellStyle name="style1436190658459" xfId="2413" xr:uid="{00000000-0005-0000-0000-000082090000}"/>
    <cellStyle name="style1436190658459 2" xfId="2414" xr:uid="{00000000-0005-0000-0000-000083090000}"/>
    <cellStyle name="style1436190658538" xfId="2415" xr:uid="{00000000-0005-0000-0000-000084090000}"/>
    <cellStyle name="style1436190658538 2" xfId="2416" xr:uid="{00000000-0005-0000-0000-000085090000}"/>
    <cellStyle name="style1436190658600" xfId="2417" xr:uid="{00000000-0005-0000-0000-000086090000}"/>
    <cellStyle name="style1436190658600 2" xfId="2418" xr:uid="{00000000-0005-0000-0000-000087090000}"/>
    <cellStyle name="style1436190658694" xfId="2419" xr:uid="{00000000-0005-0000-0000-000088090000}"/>
    <cellStyle name="style1436190658694 2" xfId="2420" xr:uid="{00000000-0005-0000-0000-000089090000}"/>
    <cellStyle name="style1436190658772" xfId="2421" xr:uid="{00000000-0005-0000-0000-00008A090000}"/>
    <cellStyle name="style1436190658772 2" xfId="2422" xr:uid="{00000000-0005-0000-0000-00008B090000}"/>
    <cellStyle name="style1436190658866" xfId="2423" xr:uid="{00000000-0005-0000-0000-00008C090000}"/>
    <cellStyle name="style1436190658866 2" xfId="2424" xr:uid="{00000000-0005-0000-0000-00008D090000}"/>
    <cellStyle name="style1436190658991" xfId="2425" xr:uid="{00000000-0005-0000-0000-00008E090000}"/>
    <cellStyle name="style1436190658991 2" xfId="2426" xr:uid="{00000000-0005-0000-0000-00008F090000}"/>
    <cellStyle name="style1436190659100" xfId="2427" xr:uid="{00000000-0005-0000-0000-000090090000}"/>
    <cellStyle name="style1436190659100 2" xfId="2428" xr:uid="{00000000-0005-0000-0000-000091090000}"/>
    <cellStyle name="style1436190659616" xfId="2429" xr:uid="{00000000-0005-0000-0000-000092090000}"/>
    <cellStyle name="style1436190659616 2" xfId="2430" xr:uid="{00000000-0005-0000-0000-000093090000}"/>
    <cellStyle name="style1436190659741" xfId="2431" xr:uid="{00000000-0005-0000-0000-000094090000}"/>
    <cellStyle name="style1436190659741 2" xfId="2432" xr:uid="{00000000-0005-0000-0000-000095090000}"/>
    <cellStyle name="style1436190659866" xfId="2433" xr:uid="{00000000-0005-0000-0000-000096090000}"/>
    <cellStyle name="style1436190659866 2" xfId="2434" xr:uid="{00000000-0005-0000-0000-000097090000}"/>
    <cellStyle name="style1436190660100" xfId="2435" xr:uid="{00000000-0005-0000-0000-000098090000}"/>
    <cellStyle name="style1436190660100 2" xfId="2436" xr:uid="{00000000-0005-0000-0000-000099090000}"/>
    <cellStyle name="style1436190660209" xfId="2437" xr:uid="{00000000-0005-0000-0000-00009A090000}"/>
    <cellStyle name="style1436190660209 2" xfId="2438" xr:uid="{00000000-0005-0000-0000-00009B090000}"/>
    <cellStyle name="style1436190732209" xfId="2439" xr:uid="{00000000-0005-0000-0000-00009C090000}"/>
    <cellStyle name="style1436190732365" xfId="2440" xr:uid="{00000000-0005-0000-0000-00009D090000}"/>
    <cellStyle name="style1436190732490" xfId="2441" xr:uid="{00000000-0005-0000-0000-00009E090000}"/>
    <cellStyle name="style1436190732615" xfId="2442" xr:uid="{00000000-0005-0000-0000-00009F090000}"/>
    <cellStyle name="style1436190732772" xfId="2443" xr:uid="{00000000-0005-0000-0000-0000A0090000}"/>
    <cellStyle name="style1436190732928" xfId="2444" xr:uid="{00000000-0005-0000-0000-0000A1090000}"/>
    <cellStyle name="style1436190733084" xfId="2445" xr:uid="{00000000-0005-0000-0000-0000A2090000}"/>
    <cellStyle name="style1436190733256" xfId="2446" xr:uid="{00000000-0005-0000-0000-0000A3090000}"/>
    <cellStyle name="style1436190733459" xfId="2447" xr:uid="{00000000-0005-0000-0000-0000A4090000}"/>
    <cellStyle name="style1436190733553" xfId="2448" xr:uid="{00000000-0005-0000-0000-0000A5090000}"/>
    <cellStyle name="style1436190733631" xfId="2449" xr:uid="{00000000-0005-0000-0000-0000A6090000}"/>
    <cellStyle name="style1436190733725" xfId="2450" xr:uid="{00000000-0005-0000-0000-0000A7090000}"/>
    <cellStyle name="style1436190733818" xfId="2451" xr:uid="{00000000-0005-0000-0000-0000A8090000}"/>
    <cellStyle name="style1436190733912" xfId="2452" xr:uid="{00000000-0005-0000-0000-0000A9090000}"/>
    <cellStyle name="style1436190734068" xfId="2453" xr:uid="{00000000-0005-0000-0000-0000AA090000}"/>
    <cellStyle name="style1436190734178" xfId="2454" xr:uid="{00000000-0005-0000-0000-0000AB090000}"/>
    <cellStyle name="style1436190734303" xfId="2455" xr:uid="{00000000-0005-0000-0000-0000AC090000}"/>
    <cellStyle name="style1436190734428" xfId="2456" xr:uid="{00000000-0005-0000-0000-0000AD090000}"/>
    <cellStyle name="style1436190734537" xfId="2457" xr:uid="{00000000-0005-0000-0000-0000AE090000}"/>
    <cellStyle name="style1436190734678" xfId="2458" xr:uid="{00000000-0005-0000-0000-0000AF090000}"/>
    <cellStyle name="style1436190734834" xfId="2459" xr:uid="{00000000-0005-0000-0000-0000B0090000}"/>
    <cellStyle name="style1436190734990" xfId="2460" xr:uid="{00000000-0005-0000-0000-0000B1090000}"/>
    <cellStyle name="style1436190735147" xfId="2461" xr:uid="{00000000-0005-0000-0000-0000B2090000}"/>
    <cellStyle name="style1436190735350" xfId="2462" xr:uid="{00000000-0005-0000-0000-0000B3090000}"/>
    <cellStyle name="style1436190735428" xfId="2463" xr:uid="{00000000-0005-0000-0000-0000B4090000}"/>
    <cellStyle name="style1436190735522" xfId="2464" xr:uid="{00000000-0005-0000-0000-0000B5090000}"/>
    <cellStyle name="style1436190735647" xfId="2465" xr:uid="{00000000-0005-0000-0000-0000B6090000}"/>
    <cellStyle name="style1436190735803" xfId="2466" xr:uid="{00000000-0005-0000-0000-0000B7090000}"/>
    <cellStyle name="style1436190735975" xfId="2467" xr:uid="{00000000-0005-0000-0000-0000B8090000}"/>
    <cellStyle name="style1436190736053" xfId="2468" xr:uid="{00000000-0005-0000-0000-0000B9090000}"/>
    <cellStyle name="style1436190736147" xfId="2469" xr:uid="{00000000-0005-0000-0000-0000BA090000}"/>
    <cellStyle name="style1436190736209" xfId="2470" xr:uid="{00000000-0005-0000-0000-0000BB090000}"/>
    <cellStyle name="style1436190736350" xfId="2471" xr:uid="{00000000-0005-0000-0000-0000BC090000}"/>
    <cellStyle name="style1436190736459" xfId="2472" xr:uid="{00000000-0005-0000-0000-0000BD090000}"/>
    <cellStyle name="style1436190736568" xfId="2473" xr:uid="{00000000-0005-0000-0000-0000BE090000}"/>
    <cellStyle name="style1436190736693" xfId="2474" xr:uid="{00000000-0005-0000-0000-0000BF090000}"/>
    <cellStyle name="style1436190736803" xfId="2475" xr:uid="{00000000-0005-0000-0000-0000C0090000}"/>
    <cellStyle name="style1436190736975" xfId="2476" xr:uid="{00000000-0005-0000-0000-0000C1090000}"/>
    <cellStyle name="style1436190737131" xfId="2477" xr:uid="{00000000-0005-0000-0000-0000C2090000}"/>
    <cellStyle name="style1436190737287" xfId="2478" xr:uid="{00000000-0005-0000-0000-0000C3090000}"/>
    <cellStyle name="style1436190737396" xfId="2479" xr:uid="{00000000-0005-0000-0000-0000C4090000}"/>
    <cellStyle name="style1436190737490" xfId="2480" xr:uid="{00000000-0005-0000-0000-0000C5090000}"/>
    <cellStyle name="style1436190737568" xfId="2481" xr:uid="{00000000-0005-0000-0000-0000C6090000}"/>
    <cellStyle name="style1436190737693" xfId="2482" xr:uid="{00000000-0005-0000-0000-0000C7090000}"/>
    <cellStyle name="style1436190737834" xfId="2483" xr:uid="{00000000-0005-0000-0000-0000C8090000}"/>
    <cellStyle name="style1436190737990" xfId="2484" xr:uid="{00000000-0005-0000-0000-0000C9090000}"/>
    <cellStyle name="style1436190738162" xfId="2485" xr:uid="{00000000-0005-0000-0000-0000CA090000}"/>
    <cellStyle name="style1436190738287" xfId="2486" xr:uid="{00000000-0005-0000-0000-0000CB090000}"/>
    <cellStyle name="style1436190738412" xfId="2487" xr:uid="{00000000-0005-0000-0000-0000CC090000}"/>
    <cellStyle name="style1436190738568" xfId="2488" xr:uid="{00000000-0005-0000-0000-0000CD090000}"/>
    <cellStyle name="style1436190738725" xfId="2489" xr:uid="{00000000-0005-0000-0000-0000CE090000}"/>
    <cellStyle name="style1436190738850" xfId="2490" xr:uid="{00000000-0005-0000-0000-0000CF090000}"/>
    <cellStyle name="style1436190738959" xfId="2491" xr:uid="{00000000-0005-0000-0000-0000D0090000}"/>
    <cellStyle name="style1436190739100" xfId="2492" xr:uid="{00000000-0005-0000-0000-0000D1090000}"/>
    <cellStyle name="style1436190739225" xfId="2493" xr:uid="{00000000-0005-0000-0000-0000D2090000}"/>
    <cellStyle name="style1436190739334" xfId="2494" xr:uid="{00000000-0005-0000-0000-0000D3090000}"/>
    <cellStyle name="style1436190739459" xfId="2495" xr:uid="{00000000-0005-0000-0000-0000D4090000}"/>
    <cellStyle name="style1436190739584" xfId="2496" xr:uid="{00000000-0005-0000-0000-0000D5090000}"/>
    <cellStyle name="style1436190739693" xfId="2497" xr:uid="{00000000-0005-0000-0000-0000D6090000}"/>
    <cellStyle name="style1436190740021" xfId="2498" xr:uid="{00000000-0005-0000-0000-0000D7090000}"/>
    <cellStyle name="style1436190740100" xfId="2499" xr:uid="{00000000-0005-0000-0000-0000D8090000}"/>
    <cellStyle name="style1436190740162" xfId="2500" xr:uid="{00000000-0005-0000-0000-0000D9090000}"/>
    <cellStyle name="style1436190740240" xfId="2501" xr:uid="{00000000-0005-0000-0000-0000DA090000}"/>
    <cellStyle name="style1436190740553" xfId="2502" xr:uid="{00000000-0005-0000-0000-0000DB090000}"/>
    <cellStyle name="style1436190740818" xfId="2503" xr:uid="{00000000-0005-0000-0000-0000DC090000}"/>
    <cellStyle name="style1436190740896" xfId="2504" xr:uid="{00000000-0005-0000-0000-0000DD090000}"/>
    <cellStyle name="style1436190741100" xfId="2505" xr:uid="{00000000-0005-0000-0000-0000DE090000}"/>
    <cellStyle name="style1436190741287" xfId="2506" xr:uid="{00000000-0005-0000-0000-0000DF090000}"/>
    <cellStyle name="style1436190741350" xfId="2507" xr:uid="{00000000-0005-0000-0000-0000E0090000}"/>
    <cellStyle name="style1450441815830" xfId="2771" xr:uid="{00000000-0005-0000-0000-0000E1090000}"/>
    <cellStyle name="style1450441820002" xfId="2770" xr:uid="{00000000-0005-0000-0000-0000E2090000}"/>
    <cellStyle name="style1450441822049" xfId="2769" xr:uid="{00000000-0005-0000-0000-0000E3090000}"/>
    <cellStyle name="style1450441824674" xfId="2768" xr:uid="{00000000-0005-0000-0000-0000E4090000}"/>
    <cellStyle name="style1450441824737" xfId="2767" xr:uid="{00000000-0005-0000-0000-0000E5090000}"/>
    <cellStyle name="style1450441824799" xfId="2766" xr:uid="{00000000-0005-0000-0000-0000E6090000}"/>
    <cellStyle name="style1450441824924" xfId="2765" xr:uid="{00000000-0005-0000-0000-0000E7090000}"/>
    <cellStyle name="style1450441825002" xfId="2764" xr:uid="{00000000-0005-0000-0000-0000E8090000}"/>
    <cellStyle name="style1450441825081" xfId="2763" xr:uid="{00000000-0005-0000-0000-0000E9090000}"/>
    <cellStyle name="style1454062517534" xfId="2508" xr:uid="{00000000-0005-0000-0000-0000EA090000}"/>
    <cellStyle name="style1454062517534 2" xfId="2509" xr:uid="{00000000-0005-0000-0000-0000EB090000}"/>
    <cellStyle name="style1454062517753" xfId="2510" xr:uid="{00000000-0005-0000-0000-0000EC090000}"/>
    <cellStyle name="style1454062517753 2" xfId="2511" xr:uid="{00000000-0005-0000-0000-0000ED090000}"/>
    <cellStyle name="style1454062517878" xfId="2512" xr:uid="{00000000-0005-0000-0000-0000EE090000}"/>
    <cellStyle name="style1454062517878 2" xfId="2513" xr:uid="{00000000-0005-0000-0000-0000EF090000}"/>
    <cellStyle name="style1454062518003" xfId="2514" xr:uid="{00000000-0005-0000-0000-0000F0090000}"/>
    <cellStyle name="style1454062518003 2" xfId="2515" xr:uid="{00000000-0005-0000-0000-0000F1090000}"/>
    <cellStyle name="style1454062518097" xfId="2516" xr:uid="{00000000-0005-0000-0000-0000F2090000}"/>
    <cellStyle name="style1454062518097 2" xfId="2517" xr:uid="{00000000-0005-0000-0000-0000F3090000}"/>
    <cellStyle name="style1454062518206" xfId="2518" xr:uid="{00000000-0005-0000-0000-0000F4090000}"/>
    <cellStyle name="style1454062518206 2" xfId="2519" xr:uid="{00000000-0005-0000-0000-0000F5090000}"/>
    <cellStyle name="style1454062518331" xfId="2520" xr:uid="{00000000-0005-0000-0000-0000F6090000}"/>
    <cellStyle name="style1454062518331 2" xfId="2521" xr:uid="{00000000-0005-0000-0000-0000F7090000}"/>
    <cellStyle name="style1454062518456" xfId="2522" xr:uid="{00000000-0005-0000-0000-0000F8090000}"/>
    <cellStyle name="style1454062518456 2" xfId="2523" xr:uid="{00000000-0005-0000-0000-0000F9090000}"/>
    <cellStyle name="style1454062518566" xfId="2524" xr:uid="{00000000-0005-0000-0000-0000FA090000}"/>
    <cellStyle name="style1454062518566 2" xfId="2525" xr:uid="{00000000-0005-0000-0000-0000FB090000}"/>
    <cellStyle name="style1454062518675" xfId="2526" xr:uid="{00000000-0005-0000-0000-0000FC090000}"/>
    <cellStyle name="style1454062518675 2" xfId="2527" xr:uid="{00000000-0005-0000-0000-0000FD090000}"/>
    <cellStyle name="style1454062518769" xfId="2528" xr:uid="{00000000-0005-0000-0000-0000FE090000}"/>
    <cellStyle name="style1454062518769 2" xfId="2529" xr:uid="{00000000-0005-0000-0000-0000FF090000}"/>
    <cellStyle name="style1454062518894" xfId="2530" xr:uid="{00000000-0005-0000-0000-0000000A0000}"/>
    <cellStyle name="style1454062518894 2" xfId="2531" xr:uid="{00000000-0005-0000-0000-0000010A0000}"/>
    <cellStyle name="style1454062519034" xfId="2532" xr:uid="{00000000-0005-0000-0000-0000020A0000}"/>
    <cellStyle name="style1454062519034 2" xfId="2533" xr:uid="{00000000-0005-0000-0000-0000030A0000}"/>
    <cellStyle name="style1454062519144" xfId="2534" xr:uid="{00000000-0005-0000-0000-0000040A0000}"/>
    <cellStyle name="style1454062519144 2" xfId="2535" xr:uid="{00000000-0005-0000-0000-0000050A0000}"/>
    <cellStyle name="style1454062519300" xfId="2536" xr:uid="{00000000-0005-0000-0000-0000060A0000}"/>
    <cellStyle name="style1454062519300 2" xfId="2537" xr:uid="{00000000-0005-0000-0000-0000070A0000}"/>
    <cellStyle name="style1454062519425" xfId="2538" xr:uid="{00000000-0005-0000-0000-0000080A0000}"/>
    <cellStyle name="style1454062519425 2" xfId="2539" xr:uid="{00000000-0005-0000-0000-0000090A0000}"/>
    <cellStyle name="style1454062519550" xfId="2540" xr:uid="{00000000-0005-0000-0000-00000A0A0000}"/>
    <cellStyle name="style1454062519550 2" xfId="2541" xr:uid="{00000000-0005-0000-0000-00000B0A0000}"/>
    <cellStyle name="style1454062519675" xfId="2542" xr:uid="{00000000-0005-0000-0000-00000C0A0000}"/>
    <cellStyle name="style1454062519675 2" xfId="2543" xr:uid="{00000000-0005-0000-0000-00000D0A0000}"/>
    <cellStyle name="style1454062519784" xfId="2544" xr:uid="{00000000-0005-0000-0000-00000E0A0000}"/>
    <cellStyle name="style1454062519784 2" xfId="2545" xr:uid="{00000000-0005-0000-0000-00000F0A0000}"/>
    <cellStyle name="style1454062519941" xfId="2546" xr:uid="{00000000-0005-0000-0000-0000100A0000}"/>
    <cellStyle name="style1454062519941 2" xfId="2547" xr:uid="{00000000-0005-0000-0000-0000110A0000}"/>
    <cellStyle name="style1454062520112" xfId="2548" xr:uid="{00000000-0005-0000-0000-0000120A0000}"/>
    <cellStyle name="style1454062520112 2" xfId="2549" xr:uid="{00000000-0005-0000-0000-0000130A0000}"/>
    <cellStyle name="style1454062520269" xfId="2550" xr:uid="{00000000-0005-0000-0000-0000140A0000}"/>
    <cellStyle name="style1454062520269 2" xfId="2551" xr:uid="{00000000-0005-0000-0000-0000150A0000}"/>
    <cellStyle name="style1454062520409" xfId="2552" xr:uid="{00000000-0005-0000-0000-0000160A0000}"/>
    <cellStyle name="style1454062520409 2" xfId="2553" xr:uid="{00000000-0005-0000-0000-0000170A0000}"/>
    <cellStyle name="style1454062520487" xfId="2554" xr:uid="{00000000-0005-0000-0000-0000180A0000}"/>
    <cellStyle name="style1454062520487 2" xfId="2555" xr:uid="{00000000-0005-0000-0000-0000190A0000}"/>
    <cellStyle name="style1454062520597" xfId="2556" xr:uid="{00000000-0005-0000-0000-00001A0A0000}"/>
    <cellStyle name="style1454062520597 2" xfId="2557" xr:uid="{00000000-0005-0000-0000-00001B0A0000}"/>
    <cellStyle name="style1454062520722" xfId="2558" xr:uid="{00000000-0005-0000-0000-00001C0A0000}"/>
    <cellStyle name="style1454062520722 2" xfId="2559" xr:uid="{00000000-0005-0000-0000-00001D0A0000}"/>
    <cellStyle name="style1454062520800" xfId="2560" xr:uid="{00000000-0005-0000-0000-00001E0A0000}"/>
    <cellStyle name="style1454062520800 2" xfId="2561" xr:uid="{00000000-0005-0000-0000-00001F0A0000}"/>
    <cellStyle name="style1454062520894" xfId="2562" xr:uid="{00000000-0005-0000-0000-0000200A0000}"/>
    <cellStyle name="style1454062520894 2" xfId="2563" xr:uid="{00000000-0005-0000-0000-0000210A0000}"/>
    <cellStyle name="style1454062520972" xfId="2564" xr:uid="{00000000-0005-0000-0000-0000220A0000}"/>
    <cellStyle name="style1454062520972 2" xfId="2565" xr:uid="{00000000-0005-0000-0000-0000230A0000}"/>
    <cellStyle name="style1454062521050" xfId="2566" xr:uid="{00000000-0005-0000-0000-0000240A0000}"/>
    <cellStyle name="style1454062521050 2" xfId="2567" xr:uid="{00000000-0005-0000-0000-0000250A0000}"/>
    <cellStyle name="style1454062521144" xfId="2568" xr:uid="{00000000-0005-0000-0000-0000260A0000}"/>
    <cellStyle name="style1454062521144 2" xfId="2569" xr:uid="{00000000-0005-0000-0000-0000270A0000}"/>
    <cellStyle name="style1454062521206" xfId="2570" xr:uid="{00000000-0005-0000-0000-0000280A0000}"/>
    <cellStyle name="style1454062521206 2" xfId="2571" xr:uid="{00000000-0005-0000-0000-0000290A0000}"/>
    <cellStyle name="style1454062521284" xfId="2572" xr:uid="{00000000-0005-0000-0000-00002A0A0000}"/>
    <cellStyle name="style1454062521284 2" xfId="2573" xr:uid="{00000000-0005-0000-0000-00002B0A0000}"/>
    <cellStyle name="style1454062521362" xfId="2574" xr:uid="{00000000-0005-0000-0000-00002C0A0000}"/>
    <cellStyle name="style1454062521362 2" xfId="2575" xr:uid="{00000000-0005-0000-0000-00002D0A0000}"/>
    <cellStyle name="style1454062521441" xfId="2576" xr:uid="{00000000-0005-0000-0000-00002E0A0000}"/>
    <cellStyle name="style1454062521441 2" xfId="2577" xr:uid="{00000000-0005-0000-0000-00002F0A0000}"/>
    <cellStyle name="style1454062521519" xfId="2578" xr:uid="{00000000-0005-0000-0000-0000300A0000}"/>
    <cellStyle name="style1454062521519 2" xfId="2579" xr:uid="{00000000-0005-0000-0000-0000310A0000}"/>
    <cellStyle name="style1454062521581" xfId="2580" xr:uid="{00000000-0005-0000-0000-0000320A0000}"/>
    <cellStyle name="style1454062521581 2" xfId="2581" xr:uid="{00000000-0005-0000-0000-0000330A0000}"/>
    <cellStyle name="style1454062521644" xfId="2582" xr:uid="{00000000-0005-0000-0000-0000340A0000}"/>
    <cellStyle name="style1454062521644 2" xfId="2583" xr:uid="{00000000-0005-0000-0000-0000350A0000}"/>
    <cellStyle name="style1454062521737" xfId="2584" xr:uid="{00000000-0005-0000-0000-0000360A0000}"/>
    <cellStyle name="style1454062521737 2" xfId="2585" xr:uid="{00000000-0005-0000-0000-0000370A0000}"/>
    <cellStyle name="style1454062521831" xfId="2586" xr:uid="{00000000-0005-0000-0000-0000380A0000}"/>
    <cellStyle name="style1454062521831 2" xfId="2587" xr:uid="{00000000-0005-0000-0000-0000390A0000}"/>
    <cellStyle name="style1454062521925" xfId="2588" xr:uid="{00000000-0005-0000-0000-00003A0A0000}"/>
    <cellStyle name="style1454062521925 2" xfId="2589" xr:uid="{00000000-0005-0000-0000-00003B0A0000}"/>
    <cellStyle name="style1454062522003" xfId="2590" xr:uid="{00000000-0005-0000-0000-00003C0A0000}"/>
    <cellStyle name="style1454062522003 2" xfId="2591" xr:uid="{00000000-0005-0000-0000-00003D0A0000}"/>
    <cellStyle name="style1454062522081" xfId="2592" xr:uid="{00000000-0005-0000-0000-00003E0A0000}"/>
    <cellStyle name="style1454062522081 2" xfId="2593" xr:uid="{00000000-0005-0000-0000-00003F0A0000}"/>
    <cellStyle name="style1454062522175" xfId="2594" xr:uid="{00000000-0005-0000-0000-0000400A0000}"/>
    <cellStyle name="style1454062522175 2" xfId="2595" xr:uid="{00000000-0005-0000-0000-0000410A0000}"/>
    <cellStyle name="style1454062522253" xfId="2596" xr:uid="{00000000-0005-0000-0000-0000420A0000}"/>
    <cellStyle name="style1454062522253 2" xfId="2597" xr:uid="{00000000-0005-0000-0000-0000430A0000}"/>
    <cellStyle name="style1454062522347" xfId="2598" xr:uid="{00000000-0005-0000-0000-0000440A0000}"/>
    <cellStyle name="style1454062522347 2" xfId="2599" xr:uid="{00000000-0005-0000-0000-0000450A0000}"/>
    <cellStyle name="style1454062522456" xfId="2600" xr:uid="{00000000-0005-0000-0000-0000460A0000}"/>
    <cellStyle name="style1454062522456 2" xfId="2601" xr:uid="{00000000-0005-0000-0000-0000470A0000}"/>
    <cellStyle name="style1454062522566" xfId="2602" xr:uid="{00000000-0005-0000-0000-0000480A0000}"/>
    <cellStyle name="style1454062522566 2" xfId="2603" xr:uid="{00000000-0005-0000-0000-0000490A0000}"/>
    <cellStyle name="style1454062522628" xfId="2604" xr:uid="{00000000-0005-0000-0000-00004A0A0000}"/>
    <cellStyle name="style1454062522628 2" xfId="2605" xr:uid="{00000000-0005-0000-0000-00004B0A0000}"/>
    <cellStyle name="style1454062522800" xfId="2606" xr:uid="{00000000-0005-0000-0000-00004C0A0000}"/>
    <cellStyle name="style1454062522800 2" xfId="2607" xr:uid="{00000000-0005-0000-0000-00004D0A0000}"/>
    <cellStyle name="style1454062522863" xfId="2608" xr:uid="{00000000-0005-0000-0000-00004E0A0000}"/>
    <cellStyle name="style1454062522863 2" xfId="2609" xr:uid="{00000000-0005-0000-0000-00004F0A0000}"/>
    <cellStyle name="style1454062778770" xfId="2610" xr:uid="{00000000-0005-0000-0000-0000500A0000}"/>
    <cellStyle name="style1454062778895" xfId="2611" xr:uid="{00000000-0005-0000-0000-0000510A0000}"/>
    <cellStyle name="style1454062779004" xfId="2612" xr:uid="{00000000-0005-0000-0000-0000520A0000}"/>
    <cellStyle name="style1454062779114" xfId="2613" xr:uid="{00000000-0005-0000-0000-0000530A0000}"/>
    <cellStyle name="style1454062779270" xfId="2614" xr:uid="{00000000-0005-0000-0000-0000540A0000}"/>
    <cellStyle name="style1454062779426" xfId="2615" xr:uid="{00000000-0005-0000-0000-0000550A0000}"/>
    <cellStyle name="style1454062779582" xfId="2616" xr:uid="{00000000-0005-0000-0000-0000560A0000}"/>
    <cellStyle name="style1454062779739" xfId="2617" xr:uid="{00000000-0005-0000-0000-0000570A0000}"/>
    <cellStyle name="style1454062779832" xfId="2618" xr:uid="{00000000-0005-0000-0000-0000580A0000}"/>
    <cellStyle name="style1454062779926" xfId="2619" xr:uid="{00000000-0005-0000-0000-0000590A0000}"/>
    <cellStyle name="style1454062780035" xfId="2620" xr:uid="{00000000-0005-0000-0000-00005A0A0000}"/>
    <cellStyle name="style1454062780192" xfId="2621" xr:uid="{00000000-0005-0000-0000-00005B0A0000}"/>
    <cellStyle name="style1454062780285" xfId="2622" xr:uid="{00000000-0005-0000-0000-00005C0A0000}"/>
    <cellStyle name="style1454062780348" xfId="2623" xr:uid="{00000000-0005-0000-0000-00005D0A0000}"/>
    <cellStyle name="style1454062780442" xfId="2624" xr:uid="{00000000-0005-0000-0000-00005E0A0000}"/>
    <cellStyle name="style1454062780504" xfId="2625" xr:uid="{00000000-0005-0000-0000-00005F0A0000}"/>
    <cellStyle name="style1454062780582" xfId="2626" xr:uid="{00000000-0005-0000-0000-0000600A0000}"/>
    <cellStyle name="style1454062780660" xfId="2627" xr:uid="{00000000-0005-0000-0000-0000610A0000}"/>
    <cellStyle name="style1454062780754" xfId="2628" xr:uid="{00000000-0005-0000-0000-0000620A0000}"/>
    <cellStyle name="style1454062780895" xfId="2629" xr:uid="{00000000-0005-0000-0000-0000630A0000}"/>
    <cellStyle name="style1454062781051" xfId="2630" xr:uid="{00000000-0005-0000-0000-0000640A0000}"/>
    <cellStyle name="style1454062781207" xfId="2631" xr:uid="{00000000-0005-0000-0000-0000650A0000}"/>
    <cellStyle name="style1454062781301" xfId="2632" xr:uid="{00000000-0005-0000-0000-0000660A0000}"/>
    <cellStyle name="style1454062781426" xfId="2633" xr:uid="{00000000-0005-0000-0000-0000670A0000}"/>
    <cellStyle name="style1454062781520" xfId="2634" xr:uid="{00000000-0005-0000-0000-0000680A0000}"/>
    <cellStyle name="style1454062781629" xfId="2635" xr:uid="{00000000-0005-0000-0000-0000690A0000}"/>
    <cellStyle name="style1454062781754" xfId="2636" xr:uid="{00000000-0005-0000-0000-00006A0A0000}"/>
    <cellStyle name="style1454062781879" xfId="2637" xr:uid="{00000000-0005-0000-0000-00006B0A0000}"/>
    <cellStyle name="style1454062781973" xfId="2638" xr:uid="{00000000-0005-0000-0000-00006C0A0000}"/>
    <cellStyle name="style1454062782067" xfId="2639" xr:uid="{00000000-0005-0000-0000-00006D0A0000}"/>
    <cellStyle name="style1454062782160" xfId="2640" xr:uid="{00000000-0005-0000-0000-00006E0A0000}"/>
    <cellStyle name="style1454062782317" xfId="2641" xr:uid="{00000000-0005-0000-0000-00006F0A0000}"/>
    <cellStyle name="style1454062782473" xfId="2642" xr:uid="{00000000-0005-0000-0000-0000700A0000}"/>
    <cellStyle name="style1454062782645" xfId="2643" xr:uid="{00000000-0005-0000-0000-0000710A0000}"/>
    <cellStyle name="style1454062782707" xfId="2644" xr:uid="{00000000-0005-0000-0000-0000720A0000}"/>
    <cellStyle name="style1454062782770" xfId="2645" xr:uid="{00000000-0005-0000-0000-0000730A0000}"/>
    <cellStyle name="style1454062782848" xfId="2646" xr:uid="{00000000-0005-0000-0000-0000740A0000}"/>
    <cellStyle name="style1454062782942" xfId="2647" xr:uid="{00000000-0005-0000-0000-0000750A0000}"/>
    <cellStyle name="style1454062783098" xfId="2648" xr:uid="{00000000-0005-0000-0000-0000760A0000}"/>
    <cellStyle name="style1454062783254" xfId="2649" xr:uid="{00000000-0005-0000-0000-0000770A0000}"/>
    <cellStyle name="style1454062783411" xfId="2650" xr:uid="{00000000-0005-0000-0000-0000780A0000}"/>
    <cellStyle name="style1454062783567" xfId="2651" xr:uid="{00000000-0005-0000-0000-0000790A0000}"/>
    <cellStyle name="style1454062783723" xfId="2652" xr:uid="{00000000-0005-0000-0000-00007A0A0000}"/>
    <cellStyle name="style1454062783879" xfId="2653" xr:uid="{00000000-0005-0000-0000-00007B0A0000}"/>
    <cellStyle name="style1454062784036" xfId="2654" xr:uid="{00000000-0005-0000-0000-00007C0A0000}"/>
    <cellStyle name="style1454062784161" xfId="2655" xr:uid="{00000000-0005-0000-0000-00007D0A0000}"/>
    <cellStyle name="style1454062784286" xfId="2656" xr:uid="{00000000-0005-0000-0000-00007E0A0000}"/>
    <cellStyle name="style1454062784395" xfId="2657" xr:uid="{00000000-0005-0000-0000-00007F0A0000}"/>
    <cellStyle name="style1454062784520" xfId="2658" xr:uid="{00000000-0005-0000-0000-0000800A0000}"/>
    <cellStyle name="style1454062784629" xfId="2659" xr:uid="{00000000-0005-0000-0000-0000810A0000}"/>
    <cellStyle name="style1454062784692" xfId="2660" xr:uid="{00000000-0005-0000-0000-0000820A0000}"/>
    <cellStyle name="style1454062784754" xfId="2661" xr:uid="{00000000-0005-0000-0000-0000830A0000}"/>
    <cellStyle name="style1454062784817" xfId="2662" xr:uid="{00000000-0005-0000-0000-0000840A0000}"/>
    <cellStyle name="style1454062784879" xfId="2663" xr:uid="{00000000-0005-0000-0000-0000850A0000}"/>
    <cellStyle name="style1454062784942" xfId="2664" xr:uid="{00000000-0005-0000-0000-0000860A0000}"/>
    <cellStyle name="style1454062785004" xfId="2665" xr:uid="{00000000-0005-0000-0000-0000870A0000}"/>
    <cellStyle name="style1454062785067" xfId="2666" xr:uid="{00000000-0005-0000-0000-0000880A0000}"/>
    <cellStyle name="style1454062785129" xfId="2667" xr:uid="{00000000-0005-0000-0000-0000890A0000}"/>
    <cellStyle name="style1454062785207" xfId="2668" xr:uid="{00000000-0005-0000-0000-00008A0A0000}"/>
    <cellStyle name="style1454062785286" xfId="2669" xr:uid="{00000000-0005-0000-0000-00008B0A0000}"/>
    <cellStyle name="style1460365280386" xfId="2670" xr:uid="{00000000-0005-0000-0000-00008C0A0000}"/>
    <cellStyle name="style1460365283668" xfId="2671" xr:uid="{00000000-0005-0000-0000-00008D0A0000}"/>
    <cellStyle name="style1460365283777" xfId="2672" xr:uid="{00000000-0005-0000-0000-00008E0A0000}"/>
    <cellStyle name="style1460365283871" xfId="2673" xr:uid="{00000000-0005-0000-0000-00008F0A0000}"/>
    <cellStyle name="style1460365284011" xfId="2674" xr:uid="{00000000-0005-0000-0000-0000900A0000}"/>
    <cellStyle name="style1460365284136" xfId="2675" xr:uid="{00000000-0005-0000-0000-0000910A0000}"/>
    <cellStyle name="style1460365284246" xfId="2676" xr:uid="{00000000-0005-0000-0000-0000920A0000}"/>
    <cellStyle name="style1460365284418" xfId="2677" xr:uid="{00000000-0005-0000-0000-0000930A0000}"/>
    <cellStyle name="style1460365284527" xfId="2678" xr:uid="{00000000-0005-0000-0000-0000940A0000}"/>
    <cellStyle name="style1460365284668" xfId="2679" xr:uid="{00000000-0005-0000-0000-0000950A0000}"/>
    <cellStyle name="style1460365284824" xfId="2680" xr:uid="{00000000-0005-0000-0000-0000960A0000}"/>
    <cellStyle name="style1460365284933" xfId="2681" xr:uid="{00000000-0005-0000-0000-0000970A0000}"/>
    <cellStyle name="style1460365285027" xfId="2682" xr:uid="{00000000-0005-0000-0000-0000980A0000}"/>
    <cellStyle name="style1460365285105" xfId="2683" xr:uid="{00000000-0005-0000-0000-0000990A0000}"/>
    <cellStyle name="style1460365285215" xfId="2684" xr:uid="{00000000-0005-0000-0000-00009A0A0000}"/>
    <cellStyle name="style1460365285308" xfId="2685" xr:uid="{00000000-0005-0000-0000-00009B0A0000}"/>
    <cellStyle name="style1460365285402" xfId="2686" xr:uid="{00000000-0005-0000-0000-00009C0A0000}"/>
    <cellStyle name="style1460365285496" xfId="2687" xr:uid="{00000000-0005-0000-0000-00009D0A0000}"/>
    <cellStyle name="style1460365285574" xfId="2688" xr:uid="{00000000-0005-0000-0000-00009E0A0000}"/>
    <cellStyle name="style1460365285683" xfId="2689" xr:uid="{00000000-0005-0000-0000-00009F0A0000}"/>
    <cellStyle name="style1460365285793" xfId="2690" xr:uid="{00000000-0005-0000-0000-0000A00A0000}"/>
    <cellStyle name="style1460365285902" xfId="2691" xr:uid="{00000000-0005-0000-0000-0000A10A0000}"/>
    <cellStyle name="style1460365286011" xfId="2692" xr:uid="{00000000-0005-0000-0000-0000A20A0000}"/>
    <cellStyle name="style1460365286121" xfId="2693" xr:uid="{00000000-0005-0000-0000-0000A30A0000}"/>
    <cellStyle name="style1460365286230" xfId="2694" xr:uid="{00000000-0005-0000-0000-0000A40A0000}"/>
    <cellStyle name="style1460365286340" xfId="2695" xr:uid="{00000000-0005-0000-0000-0000A50A0000}"/>
    <cellStyle name="style1460365286449" xfId="2696" xr:uid="{00000000-0005-0000-0000-0000A60A0000}"/>
    <cellStyle name="style1460365286558" xfId="2697" xr:uid="{00000000-0005-0000-0000-0000A70A0000}"/>
    <cellStyle name="style1460365286668" xfId="2698" xr:uid="{00000000-0005-0000-0000-0000A80A0000}"/>
    <cellStyle name="style1460365286762" xfId="2699" xr:uid="{00000000-0005-0000-0000-0000A90A0000}"/>
    <cellStyle name="style1460365286871" xfId="2700" xr:uid="{00000000-0005-0000-0000-0000AA0A0000}"/>
    <cellStyle name="style1460365286949" xfId="2701" xr:uid="{00000000-0005-0000-0000-0000AB0A0000}"/>
    <cellStyle name="style1460365287074" xfId="2702" xr:uid="{00000000-0005-0000-0000-0000AC0A0000}"/>
    <cellStyle name="style1460365287183" xfId="2703" xr:uid="{00000000-0005-0000-0000-0000AD0A0000}"/>
    <cellStyle name="style1460365287277" xfId="2704" xr:uid="{00000000-0005-0000-0000-0000AE0A0000}"/>
    <cellStyle name="style1460365287371" xfId="2705" xr:uid="{00000000-0005-0000-0000-0000AF0A0000}"/>
    <cellStyle name="style1460365287449" xfId="2706" xr:uid="{00000000-0005-0000-0000-0000B00A0000}"/>
    <cellStyle name="style1460365287543" xfId="2707" xr:uid="{00000000-0005-0000-0000-0000B10A0000}"/>
    <cellStyle name="style1460365287652" xfId="2708" xr:uid="{00000000-0005-0000-0000-0000B20A0000}"/>
    <cellStyle name="style1460365287777" xfId="2709" xr:uid="{00000000-0005-0000-0000-0000B30A0000}"/>
    <cellStyle name="style1460365287871" xfId="2710" xr:uid="{00000000-0005-0000-0000-0000B40A0000}"/>
    <cellStyle name="style1460365287965" xfId="2711" xr:uid="{00000000-0005-0000-0000-0000B50A0000}"/>
    <cellStyle name="style1460365288105" xfId="2712" xr:uid="{00000000-0005-0000-0000-0000B60A0000}"/>
    <cellStyle name="style1460365288199" xfId="2713" xr:uid="{00000000-0005-0000-0000-0000B70A0000}"/>
    <cellStyle name="style1460365288293" xfId="2714" xr:uid="{00000000-0005-0000-0000-0000B80A0000}"/>
    <cellStyle name="style1460365288402" xfId="2715" xr:uid="{00000000-0005-0000-0000-0000B90A0000}"/>
    <cellStyle name="style1460365288543" xfId="2716" xr:uid="{00000000-0005-0000-0000-0000BA0A0000}"/>
    <cellStyle name="style1460365288621" xfId="2717" xr:uid="{00000000-0005-0000-0000-0000BB0A0000}"/>
    <cellStyle name="style1460365288699" xfId="2718" xr:uid="{00000000-0005-0000-0000-0000BC0A0000}"/>
    <cellStyle name="style1460365288808" xfId="2719" xr:uid="{00000000-0005-0000-0000-0000BD0A0000}"/>
    <cellStyle name="style1460365288918" xfId="2720" xr:uid="{00000000-0005-0000-0000-0000BE0A0000}"/>
    <cellStyle name="style1460365288980" xfId="2721" xr:uid="{00000000-0005-0000-0000-0000BF0A0000}"/>
    <cellStyle name="style1460365289058" xfId="2722" xr:uid="{00000000-0005-0000-0000-0000C00A0000}"/>
    <cellStyle name="style1460365289137" xfId="2723" xr:uid="{00000000-0005-0000-0000-0000C10A0000}"/>
    <cellStyle name="style1460365289215" xfId="2724" xr:uid="{00000000-0005-0000-0000-0000C20A0000}"/>
    <cellStyle name="style1460365289293" xfId="2725" xr:uid="{00000000-0005-0000-0000-0000C30A0000}"/>
    <cellStyle name="style1460365289371" xfId="2726" xr:uid="{00000000-0005-0000-0000-0000C40A0000}"/>
    <cellStyle name="style1460365289449" xfId="2727" xr:uid="{00000000-0005-0000-0000-0000C50A0000}"/>
    <cellStyle name="style1460365289527" xfId="2728" xr:uid="{00000000-0005-0000-0000-0000C60A0000}"/>
    <cellStyle name="style1460365290168" xfId="2729" xr:uid="{00000000-0005-0000-0000-0000C70A0000}"/>
    <cellStyle name="style1460365290277" xfId="2730" xr:uid="{00000000-0005-0000-0000-0000C80A0000}"/>
    <cellStyle name="style1460365290371" xfId="2731" xr:uid="{00000000-0005-0000-0000-0000C90A0000}"/>
    <cellStyle name="style1460365290449" xfId="2732" xr:uid="{00000000-0005-0000-0000-0000CA0A0000}"/>
    <cellStyle name="style1460365291246" xfId="2733" xr:uid="{00000000-0005-0000-0000-0000CB0A0000}"/>
    <cellStyle name="style1460365291871" xfId="2734" xr:uid="{00000000-0005-0000-0000-0000CC0A0000}"/>
    <cellStyle name="style1460365291934" xfId="2735" xr:uid="{00000000-0005-0000-0000-0000CD0A0000}"/>
    <cellStyle name="style1507628871282" xfId="18" xr:uid="{00000000-0005-0000-0000-0000CE0A0000}"/>
    <cellStyle name="style1507628871282 2" xfId="19" xr:uid="{00000000-0005-0000-0000-0000CF0A0000}"/>
    <cellStyle name="style1507628873688" xfId="20" xr:uid="{00000000-0005-0000-0000-0000D00A0000}"/>
    <cellStyle name="style1507628873688 2" xfId="21" xr:uid="{00000000-0005-0000-0000-0000D10A0000}"/>
    <cellStyle name="style1507628875438" xfId="22" xr:uid="{00000000-0005-0000-0000-0000D20A0000}"/>
    <cellStyle name="style1507628875438 2" xfId="23" xr:uid="{00000000-0005-0000-0000-0000D30A0000}"/>
    <cellStyle name="style1507628875727" xfId="24" xr:uid="{00000000-0005-0000-0000-0000D40A0000}"/>
    <cellStyle name="style1507628875727 2" xfId="25" xr:uid="{00000000-0005-0000-0000-0000D50A0000}"/>
    <cellStyle name="style1507628875872" xfId="26" xr:uid="{00000000-0005-0000-0000-0000D60A0000}"/>
    <cellStyle name="style1507628875872 2" xfId="27" xr:uid="{00000000-0005-0000-0000-0000D70A0000}"/>
    <cellStyle name="style1507628875977" xfId="28" xr:uid="{00000000-0005-0000-0000-0000D80A0000}"/>
    <cellStyle name="style1507628875977 2" xfId="29" xr:uid="{00000000-0005-0000-0000-0000D90A0000}"/>
    <cellStyle name="style1507628876114" xfId="30" xr:uid="{00000000-0005-0000-0000-0000DA0A0000}"/>
    <cellStyle name="style1507628876114 2" xfId="31" xr:uid="{00000000-0005-0000-0000-0000DB0A0000}"/>
    <cellStyle name="style1507628876302" xfId="32" xr:uid="{00000000-0005-0000-0000-0000DC0A0000}"/>
    <cellStyle name="style1507628876302 2" xfId="33" xr:uid="{00000000-0005-0000-0000-0000DD0A0000}"/>
    <cellStyle name="style1507628876462" xfId="34" xr:uid="{00000000-0005-0000-0000-0000DE0A0000}"/>
    <cellStyle name="style1507628876462 2" xfId="35" xr:uid="{00000000-0005-0000-0000-0000DF0A0000}"/>
    <cellStyle name="style1507628876567" xfId="36" xr:uid="{00000000-0005-0000-0000-0000E00A0000}"/>
    <cellStyle name="style1507628876567 2" xfId="37" xr:uid="{00000000-0005-0000-0000-0000E10A0000}"/>
    <cellStyle name="style1507628876700" xfId="38" xr:uid="{00000000-0005-0000-0000-0000E20A0000}"/>
    <cellStyle name="style1507628876700 2" xfId="39" xr:uid="{00000000-0005-0000-0000-0000E30A0000}"/>
    <cellStyle name="style1507628876837" xfId="40" xr:uid="{00000000-0005-0000-0000-0000E40A0000}"/>
    <cellStyle name="style1507628876837 2" xfId="41" xr:uid="{00000000-0005-0000-0000-0000E50A0000}"/>
    <cellStyle name="style1507628876977" xfId="42" xr:uid="{00000000-0005-0000-0000-0000E60A0000}"/>
    <cellStyle name="style1507628876977 2" xfId="43" xr:uid="{00000000-0005-0000-0000-0000E70A0000}"/>
    <cellStyle name="style1507628877091" xfId="44" xr:uid="{00000000-0005-0000-0000-0000E80A0000}"/>
    <cellStyle name="style1507628877091 2" xfId="45" xr:uid="{00000000-0005-0000-0000-0000E90A0000}"/>
    <cellStyle name="style1507628877262" xfId="46" xr:uid="{00000000-0005-0000-0000-0000EA0A0000}"/>
    <cellStyle name="style1507628877262 2" xfId="47" xr:uid="{00000000-0005-0000-0000-0000EB0A0000}"/>
    <cellStyle name="style1507628877477" xfId="48" xr:uid="{00000000-0005-0000-0000-0000EC0A0000}"/>
    <cellStyle name="style1507628877477 2" xfId="49" xr:uid="{00000000-0005-0000-0000-0000ED0A0000}"/>
    <cellStyle name="style1515050498436" xfId="101" xr:uid="{00000000-0005-0000-0000-0000EE0A0000}"/>
    <cellStyle name="style1515050498627" xfId="102" xr:uid="{00000000-0005-0000-0000-0000EF0A0000}"/>
    <cellStyle name="style1515050498799" xfId="107" xr:uid="{00000000-0005-0000-0000-0000F00A0000}"/>
    <cellStyle name="style1515050498959" xfId="108" xr:uid="{00000000-0005-0000-0000-0000F10A0000}"/>
    <cellStyle name="style1515050500463" xfId="86" xr:uid="{00000000-0005-0000-0000-0000F20A0000}"/>
    <cellStyle name="style1515050500611" xfId="88" xr:uid="{00000000-0005-0000-0000-0000F30A0000}"/>
    <cellStyle name="style1515050501768" xfId="93" xr:uid="{00000000-0005-0000-0000-0000F40A0000}"/>
    <cellStyle name="style1515050501908" xfId="92" xr:uid="{00000000-0005-0000-0000-0000F50A0000}"/>
    <cellStyle name="style1515050502072" xfId="94" xr:uid="{00000000-0005-0000-0000-0000F60A0000}"/>
    <cellStyle name="style1515050503588" xfId="83" xr:uid="{00000000-0005-0000-0000-0000F70A0000}"/>
    <cellStyle name="style1515050503740" xfId="84" xr:uid="{00000000-0005-0000-0000-0000F80A0000}"/>
    <cellStyle name="style1515050503881" xfId="89" xr:uid="{00000000-0005-0000-0000-0000F90A0000}"/>
    <cellStyle name="style1515050504080" xfId="90" xr:uid="{00000000-0005-0000-0000-0000FA0A0000}"/>
    <cellStyle name="style1515050504318" xfId="85" xr:uid="{00000000-0005-0000-0000-0000FB0A0000}"/>
    <cellStyle name="style1515050504580" xfId="87" xr:uid="{00000000-0005-0000-0000-0000FC0A0000}"/>
    <cellStyle name="style1515050504721" xfId="91" xr:uid="{00000000-0005-0000-0000-0000FD0A0000}"/>
    <cellStyle name="style1515050504869" xfId="95" xr:uid="{00000000-0005-0000-0000-0000FE0A0000}"/>
    <cellStyle name="style1515050505006" xfId="96" xr:uid="{00000000-0005-0000-0000-0000FF0A0000}"/>
    <cellStyle name="style1515050505162" xfId="97" xr:uid="{00000000-0005-0000-0000-0000000B0000}"/>
    <cellStyle name="style1515050505279" xfId="98" xr:uid="{00000000-0005-0000-0000-0000010B0000}"/>
    <cellStyle name="style1515050505416" xfId="99" xr:uid="{00000000-0005-0000-0000-0000020B0000}"/>
    <cellStyle name="style1515050505557" xfId="100" xr:uid="{00000000-0005-0000-0000-0000030B0000}"/>
    <cellStyle name="style1515050505717" xfId="103" xr:uid="{00000000-0005-0000-0000-0000040B0000}"/>
    <cellStyle name="style1515050505834" xfId="104" xr:uid="{00000000-0005-0000-0000-0000050B0000}"/>
    <cellStyle name="style1515050505971" xfId="105" xr:uid="{00000000-0005-0000-0000-0000060B0000}"/>
    <cellStyle name="style1515050506107" xfId="106" xr:uid="{00000000-0005-0000-0000-0000070B0000}"/>
    <cellStyle name="style1515050506248" xfId="109" xr:uid="{00000000-0005-0000-0000-0000080B0000}"/>
    <cellStyle name="style1515050506365" xfId="110" xr:uid="{00000000-0005-0000-0000-0000090B0000}"/>
    <cellStyle name="style1515050506553" xfId="111" xr:uid="{00000000-0005-0000-0000-00000A0B0000}"/>
    <cellStyle name="style1515050506799" xfId="112" xr:uid="{00000000-0005-0000-0000-00000B0B0000}"/>
    <cellStyle name="style1533710832073" xfId="55" xr:uid="{00000000-0005-0000-0000-00000C0B0000}"/>
    <cellStyle name="style1533710832206" xfId="56" xr:uid="{00000000-0005-0000-0000-00000D0B0000}"/>
    <cellStyle name="style1533710832335" xfId="54" xr:uid="{00000000-0005-0000-0000-00000E0B0000}"/>
    <cellStyle name="style1533710832698" xfId="73" xr:uid="{00000000-0005-0000-0000-00000F0B0000}"/>
    <cellStyle name="style1533710832816" xfId="74" xr:uid="{00000000-0005-0000-0000-0000100B0000}"/>
    <cellStyle name="style1533710832945" xfId="78" xr:uid="{00000000-0005-0000-0000-0000110B0000}"/>
    <cellStyle name="style1533710833066" xfId="79" xr:uid="{00000000-0005-0000-0000-0000120B0000}"/>
    <cellStyle name="style1533710834195" xfId="61" xr:uid="{00000000-0005-0000-0000-0000130B0000}"/>
    <cellStyle name="style1533710834308" xfId="62" xr:uid="{00000000-0005-0000-0000-0000140B0000}"/>
    <cellStyle name="style1533710835198" xfId="66" xr:uid="{00000000-0005-0000-0000-0000150B0000}"/>
    <cellStyle name="style1533710835312" xfId="67" xr:uid="{00000000-0005-0000-0000-0000160B0000}"/>
    <cellStyle name="style1533710836124" xfId="57" xr:uid="{00000000-0005-0000-0000-0000170B0000}"/>
    <cellStyle name="style1533710836253" xfId="58" xr:uid="{00000000-0005-0000-0000-0000180B0000}"/>
    <cellStyle name="style1533710836359" xfId="59" xr:uid="{00000000-0005-0000-0000-0000190B0000}"/>
    <cellStyle name="style1533710836464" xfId="63" xr:uid="{00000000-0005-0000-0000-00001A0B0000}"/>
    <cellStyle name="style1533710836605" xfId="64" xr:uid="{00000000-0005-0000-0000-00001B0B0000}"/>
    <cellStyle name="style1533710836757" xfId="60" xr:uid="{00000000-0005-0000-0000-00001C0B0000}"/>
    <cellStyle name="style1533710836898" xfId="65" xr:uid="{00000000-0005-0000-0000-00001D0B0000}"/>
    <cellStyle name="style1533710837042" xfId="68" xr:uid="{00000000-0005-0000-0000-00001E0B0000}"/>
    <cellStyle name="style1533710837281" xfId="69" xr:uid="{00000000-0005-0000-0000-00001F0B0000}"/>
    <cellStyle name="style1533710837484" xfId="70" xr:uid="{00000000-0005-0000-0000-0000200B0000}"/>
    <cellStyle name="style1533710837585" xfId="71" xr:uid="{00000000-0005-0000-0000-0000210B0000}"/>
    <cellStyle name="style1533710837734" xfId="72" xr:uid="{00000000-0005-0000-0000-0000220B0000}"/>
    <cellStyle name="style1533710837878" xfId="75" xr:uid="{00000000-0005-0000-0000-0000230B0000}"/>
    <cellStyle name="style1533710837991" xfId="76" xr:uid="{00000000-0005-0000-0000-0000240B0000}"/>
    <cellStyle name="style1533710838136" xfId="77" xr:uid="{00000000-0005-0000-0000-0000250B0000}"/>
    <cellStyle name="style1533710838304" xfId="80" xr:uid="{00000000-0005-0000-0000-0000260B0000}"/>
    <cellStyle name="style1533710838433" xfId="81" xr:uid="{00000000-0005-0000-0000-0000270B0000}"/>
    <cellStyle name="style1533710838589" xfId="82" xr:uid="{00000000-0005-0000-0000-0000280B0000}"/>
    <cellStyle name="style1552031054404" xfId="2825" xr:uid="{00000000-0005-0000-0000-0000290B0000}"/>
    <cellStyle name="style1552031054700" xfId="2826" xr:uid="{00000000-0005-0000-0000-00002A0B0000}"/>
    <cellStyle name="style1552031054868" xfId="2827" xr:uid="{00000000-0005-0000-0000-00002B0B0000}"/>
    <cellStyle name="style1552031055083" xfId="2828" xr:uid="{00000000-0005-0000-0000-00002C0B0000}"/>
    <cellStyle name="style1552031055271" xfId="2829" xr:uid="{00000000-0005-0000-0000-00002D0B0000}"/>
    <cellStyle name="style1552031055458" xfId="2830" xr:uid="{00000000-0005-0000-0000-00002E0B0000}"/>
    <cellStyle name="style1552031055622" xfId="2831" xr:uid="{00000000-0005-0000-0000-00002F0B0000}"/>
    <cellStyle name="style1552031055818" xfId="2832" xr:uid="{00000000-0005-0000-0000-0000300B0000}"/>
    <cellStyle name="style1552031055986" xfId="2833" xr:uid="{00000000-0005-0000-0000-0000310B0000}"/>
    <cellStyle name="style1552031056169" xfId="2834" xr:uid="{00000000-0005-0000-0000-0000320B0000}"/>
    <cellStyle name="style1552031056372" xfId="2835" xr:uid="{00000000-0005-0000-0000-0000330B0000}"/>
    <cellStyle name="style1552031056532" xfId="2836" xr:uid="{00000000-0005-0000-0000-0000340B0000}"/>
    <cellStyle name="style1552031056689" xfId="2837" xr:uid="{00000000-0005-0000-0000-0000350B0000}"/>
    <cellStyle name="style1552031056841" xfId="2838" xr:uid="{00000000-0005-0000-0000-0000360B0000}"/>
    <cellStyle name="style1552031057005" xfId="2839" xr:uid="{00000000-0005-0000-0000-0000370B0000}"/>
    <cellStyle name="style1552031057146" xfId="2840" xr:uid="{00000000-0005-0000-0000-0000380B0000}"/>
    <cellStyle name="style1552031057267" xfId="2841" xr:uid="{00000000-0005-0000-0000-0000390B0000}"/>
    <cellStyle name="style1552031057443" xfId="2842" xr:uid="{00000000-0005-0000-0000-00003A0B0000}"/>
    <cellStyle name="style1552031057611" xfId="2843" xr:uid="{00000000-0005-0000-0000-00003B0B0000}"/>
    <cellStyle name="style1552031057728" xfId="2844" xr:uid="{00000000-0005-0000-0000-00003C0B0000}"/>
    <cellStyle name="style1552031057853" xfId="2845" xr:uid="{00000000-0005-0000-0000-00003D0B0000}"/>
    <cellStyle name="style1552031058032" xfId="2846" xr:uid="{00000000-0005-0000-0000-00003E0B0000}"/>
    <cellStyle name="style1552031058197" xfId="2847" xr:uid="{00000000-0005-0000-0000-00003F0B0000}"/>
    <cellStyle name="style1552031058353" xfId="2848" xr:uid="{00000000-0005-0000-0000-0000400B0000}"/>
    <cellStyle name="style1552031058536" xfId="2849" xr:uid="{00000000-0005-0000-0000-0000410B0000}"/>
    <cellStyle name="style1552031058720" xfId="2850" xr:uid="{00000000-0005-0000-0000-0000420B0000}"/>
    <cellStyle name="style1552031058888" xfId="2851" xr:uid="{00000000-0005-0000-0000-0000430B0000}"/>
    <cellStyle name="style1552031059064" xfId="2852" xr:uid="{00000000-0005-0000-0000-0000440B0000}"/>
    <cellStyle name="style1552031059224" xfId="2853" xr:uid="{00000000-0005-0000-0000-0000450B0000}"/>
    <cellStyle name="style1552031059388" xfId="2854" xr:uid="{00000000-0005-0000-0000-0000460B0000}"/>
    <cellStyle name="style1552031059583" xfId="2855" xr:uid="{00000000-0005-0000-0000-0000470B0000}"/>
    <cellStyle name="style1552031059822" xfId="2856" xr:uid="{00000000-0005-0000-0000-0000480B0000}"/>
    <cellStyle name="style1552031059966" xfId="2857" xr:uid="{00000000-0005-0000-0000-0000490B0000}"/>
    <cellStyle name="style1552031060134" xfId="2858" xr:uid="{00000000-0005-0000-0000-00004A0B0000}"/>
    <cellStyle name="style1552031060310" xfId="2859" xr:uid="{00000000-0005-0000-0000-00004B0B0000}"/>
    <cellStyle name="style1552031060517" xfId="2860" xr:uid="{00000000-0005-0000-0000-00004C0B0000}"/>
    <cellStyle name="style1552031060779" xfId="2861" xr:uid="{00000000-0005-0000-0000-00004D0B0000}"/>
    <cellStyle name="style1552031060923" xfId="2862" xr:uid="{00000000-0005-0000-0000-00004E0B0000}"/>
    <cellStyle name="style1552031061064" xfId="2863" xr:uid="{00000000-0005-0000-0000-00004F0B0000}"/>
    <cellStyle name="style1552031061212" xfId="2864" xr:uid="{00000000-0005-0000-0000-0000500B0000}"/>
    <cellStyle name="style1552031061357" xfId="2865" xr:uid="{00000000-0005-0000-0000-0000510B0000}"/>
    <cellStyle name="style1552031061533" xfId="2866" xr:uid="{00000000-0005-0000-0000-0000520B0000}"/>
    <cellStyle name="style1552031061728" xfId="2867" xr:uid="{00000000-0005-0000-0000-0000530B0000}"/>
    <cellStyle name="style1552031061915" xfId="2868" xr:uid="{00000000-0005-0000-0000-0000540B0000}"/>
    <cellStyle name="style1552031062052" xfId="2869" xr:uid="{00000000-0005-0000-0000-0000550B0000}"/>
    <cellStyle name="style1552031062169" xfId="2870" xr:uid="{00000000-0005-0000-0000-0000560B0000}"/>
    <cellStyle name="style1552031062310" xfId="2871" xr:uid="{00000000-0005-0000-0000-0000570B0000}"/>
    <cellStyle name="style1552031062447" xfId="2872" xr:uid="{00000000-0005-0000-0000-0000580B0000}"/>
    <cellStyle name="style1552031062599" xfId="2873" xr:uid="{00000000-0005-0000-0000-0000590B0000}"/>
    <cellStyle name="style1552031062740" xfId="2874" xr:uid="{00000000-0005-0000-0000-00005A0B0000}"/>
    <cellStyle name="style1552031062939" xfId="2875" xr:uid="{00000000-0005-0000-0000-00005B0B0000}"/>
    <cellStyle name="style1552031063146" xfId="2876" xr:uid="{00000000-0005-0000-0000-00005C0B0000}"/>
    <cellStyle name="style1552031063267" xfId="2877" xr:uid="{00000000-0005-0000-0000-00005D0B0000}"/>
    <cellStyle name="style1552031063376" xfId="2878" xr:uid="{00000000-0005-0000-0000-00005E0B0000}"/>
    <cellStyle name="style1552031063490" xfId="2879" xr:uid="{00000000-0005-0000-0000-00005F0B0000}"/>
    <cellStyle name="style1552031063622" xfId="2880" xr:uid="{00000000-0005-0000-0000-0000600B0000}"/>
    <cellStyle name="style1552031063732" xfId="2881" xr:uid="{00000000-0005-0000-0000-0000610B0000}"/>
    <cellStyle name="style1552031063857" xfId="2882" xr:uid="{00000000-0005-0000-0000-0000620B0000}"/>
    <cellStyle name="style1552031064076" xfId="2883" xr:uid="{00000000-0005-0000-0000-0000630B0000}"/>
    <cellStyle name="style1552031064263" xfId="2884" xr:uid="{00000000-0005-0000-0000-0000640B0000}"/>
    <cellStyle name="style1552031064435" xfId="2885" xr:uid="{00000000-0005-0000-0000-0000650B0000}"/>
    <cellStyle name="style1552031065169" xfId="2886" xr:uid="{00000000-0005-0000-0000-0000660B0000}"/>
    <cellStyle name="style1552031065279" xfId="2887" xr:uid="{00000000-0005-0000-0000-0000670B0000}"/>
    <cellStyle name="style1552031065380" xfId="2888" xr:uid="{00000000-0005-0000-0000-0000680B0000}"/>
    <cellStyle name="style1552031065521" xfId="2889" xr:uid="{00000000-0005-0000-0000-0000690B0000}"/>
    <cellStyle name="style1552031065665" xfId="2890" xr:uid="{00000000-0005-0000-0000-00006A0B0000}"/>
    <cellStyle name="style1552031065802" xfId="2891" xr:uid="{00000000-0005-0000-0000-00006B0B0000}"/>
    <cellStyle name="style1553257678945" xfId="2895" xr:uid="{00000000-0005-0000-0000-00006C0B0000}"/>
    <cellStyle name="style1553257678945 2" xfId="2952" xr:uid="{00000000-0005-0000-0000-00006D0B0000}"/>
    <cellStyle name="style1553257679636" xfId="2896" xr:uid="{00000000-0005-0000-0000-00006E0B0000}"/>
    <cellStyle name="style1553257679636 2" xfId="2953" xr:uid="{00000000-0005-0000-0000-00006F0B0000}"/>
    <cellStyle name="style1553257679820" xfId="2897" xr:uid="{00000000-0005-0000-0000-0000700B0000}"/>
    <cellStyle name="style1553257679820 2" xfId="2954" xr:uid="{00000000-0005-0000-0000-0000710B0000}"/>
    <cellStyle name="style1553257679988" xfId="2898" xr:uid="{00000000-0005-0000-0000-0000720B0000}"/>
    <cellStyle name="style1553257679988 2" xfId="2955" xr:uid="{00000000-0005-0000-0000-0000730B0000}"/>
    <cellStyle name="style1553257680160" xfId="2899" xr:uid="{00000000-0005-0000-0000-0000740B0000}"/>
    <cellStyle name="style1553257680160 2" xfId="2956" xr:uid="{00000000-0005-0000-0000-0000750B0000}"/>
    <cellStyle name="style1553257680160 3" xfId="3663" xr:uid="{00000000-0005-0000-0000-0000760B0000}"/>
    <cellStyle name="style1553257680312" xfId="2900" xr:uid="{00000000-0005-0000-0000-0000770B0000}"/>
    <cellStyle name="style1553257680312 2" xfId="2957" xr:uid="{00000000-0005-0000-0000-0000780B0000}"/>
    <cellStyle name="style1553257680531" xfId="2901" xr:uid="{00000000-0005-0000-0000-0000790B0000}"/>
    <cellStyle name="style1553257680531 2" xfId="2958" xr:uid="{00000000-0005-0000-0000-00007A0B0000}"/>
    <cellStyle name="style1553257680793" xfId="2902" xr:uid="{00000000-0005-0000-0000-00007B0B0000}"/>
    <cellStyle name="style1553257680793 2" xfId="2959" xr:uid="{00000000-0005-0000-0000-00007C0B0000}"/>
    <cellStyle name="style1553257680953" xfId="2903" xr:uid="{00000000-0005-0000-0000-00007D0B0000}"/>
    <cellStyle name="style1553257680953 2" xfId="2960" xr:uid="{00000000-0005-0000-0000-00007E0B0000}"/>
    <cellStyle name="style1553257681203" xfId="2904" xr:uid="{00000000-0005-0000-0000-00007F0B0000}"/>
    <cellStyle name="style1553257681203 2" xfId="2961" xr:uid="{00000000-0005-0000-0000-0000800B0000}"/>
    <cellStyle name="style1553257681359" xfId="2905" xr:uid="{00000000-0005-0000-0000-0000810B0000}"/>
    <cellStyle name="style1553257681359 2" xfId="2962" xr:uid="{00000000-0005-0000-0000-0000820B0000}"/>
    <cellStyle name="style1553257681519" xfId="2906" xr:uid="{00000000-0005-0000-0000-0000830B0000}"/>
    <cellStyle name="style1553257681519 2" xfId="2963" xr:uid="{00000000-0005-0000-0000-0000840B0000}"/>
    <cellStyle name="style1553257681675" xfId="2907" xr:uid="{00000000-0005-0000-0000-0000850B0000}"/>
    <cellStyle name="style1553257681675 2" xfId="2964" xr:uid="{00000000-0005-0000-0000-0000860B0000}"/>
    <cellStyle name="style1553257681840" xfId="2908" xr:uid="{00000000-0005-0000-0000-0000870B0000}"/>
    <cellStyle name="style1553257681840 2" xfId="2965" xr:uid="{00000000-0005-0000-0000-0000880B0000}"/>
    <cellStyle name="style1553257681996" xfId="2909" xr:uid="{00000000-0005-0000-0000-0000890B0000}"/>
    <cellStyle name="style1553257681996 2" xfId="2966" xr:uid="{00000000-0005-0000-0000-00008A0B0000}"/>
    <cellStyle name="style1553257682183" xfId="2910" xr:uid="{00000000-0005-0000-0000-00008B0B0000}"/>
    <cellStyle name="style1553257682183 2" xfId="2967" xr:uid="{00000000-0005-0000-0000-00008C0B0000}"/>
    <cellStyle name="style1553257682406" xfId="2911" xr:uid="{00000000-0005-0000-0000-00008D0B0000}"/>
    <cellStyle name="style1553257682406 2" xfId="2968" xr:uid="{00000000-0005-0000-0000-00008E0B0000}"/>
    <cellStyle name="style1553257682523" xfId="2912" xr:uid="{00000000-0005-0000-0000-00008F0B0000}"/>
    <cellStyle name="style1553257682523 2" xfId="2969" xr:uid="{00000000-0005-0000-0000-0000900B0000}"/>
    <cellStyle name="style1553257682683" xfId="2913" xr:uid="{00000000-0005-0000-0000-0000910B0000}"/>
    <cellStyle name="style1553257682683 2" xfId="2970" xr:uid="{00000000-0005-0000-0000-0000920B0000}"/>
    <cellStyle name="style1553257682863" xfId="2914" xr:uid="{00000000-0005-0000-0000-0000930B0000}"/>
    <cellStyle name="style1553257682863 2" xfId="2971" xr:uid="{00000000-0005-0000-0000-0000940B0000}"/>
    <cellStyle name="style1553257683027" xfId="2915" xr:uid="{00000000-0005-0000-0000-0000950B0000}"/>
    <cellStyle name="style1553257683027 2" xfId="2972" xr:uid="{00000000-0005-0000-0000-0000960B0000}"/>
    <cellStyle name="style1553257683199" xfId="2916" xr:uid="{00000000-0005-0000-0000-0000970B0000}"/>
    <cellStyle name="style1553257683199 2" xfId="2973" xr:uid="{00000000-0005-0000-0000-0000980B0000}"/>
    <cellStyle name="style1553257683355" xfId="2917" xr:uid="{00000000-0005-0000-0000-0000990B0000}"/>
    <cellStyle name="style1553257683355 2" xfId="2974" xr:uid="{00000000-0005-0000-0000-00009A0B0000}"/>
    <cellStyle name="style1553257683508" xfId="2918" xr:uid="{00000000-0005-0000-0000-00009B0B0000}"/>
    <cellStyle name="style1553257683508 2" xfId="2975" xr:uid="{00000000-0005-0000-0000-00009C0B0000}"/>
    <cellStyle name="style1553257683726" xfId="2919" xr:uid="{00000000-0005-0000-0000-00009D0B0000}"/>
    <cellStyle name="style1553257683726 2" xfId="2976" xr:uid="{00000000-0005-0000-0000-00009E0B0000}"/>
    <cellStyle name="style1553257683886" xfId="2920" xr:uid="{00000000-0005-0000-0000-00009F0B0000}"/>
    <cellStyle name="style1553257683886 2" xfId="2977" xr:uid="{00000000-0005-0000-0000-0000A00B0000}"/>
    <cellStyle name="style1553257683886 3" xfId="3662" xr:uid="{00000000-0005-0000-0000-0000A10B0000}"/>
    <cellStyle name="style1553257684058" xfId="2921" xr:uid="{00000000-0005-0000-0000-0000A20B0000}"/>
    <cellStyle name="style1553257684058 2" xfId="2978" xr:uid="{00000000-0005-0000-0000-0000A30B0000}"/>
    <cellStyle name="style1553257684058 3" xfId="3661" xr:uid="{00000000-0005-0000-0000-0000A40B0000}"/>
    <cellStyle name="style1553257684234" xfId="2922" xr:uid="{00000000-0005-0000-0000-0000A50B0000}"/>
    <cellStyle name="style1553257684234 2" xfId="2979" xr:uid="{00000000-0005-0000-0000-0000A60B0000}"/>
    <cellStyle name="style1553257684476" xfId="2923" xr:uid="{00000000-0005-0000-0000-0000A70B0000}"/>
    <cellStyle name="style1553257684476 2" xfId="2980" xr:uid="{00000000-0005-0000-0000-0000A80B0000}"/>
    <cellStyle name="style1553257684664" xfId="2924" xr:uid="{00000000-0005-0000-0000-0000A90B0000}"/>
    <cellStyle name="style1553257684664 2" xfId="2981" xr:uid="{00000000-0005-0000-0000-0000AA0B0000}"/>
    <cellStyle name="style1553257684871" xfId="2925" xr:uid="{00000000-0005-0000-0000-0000AB0B0000}"/>
    <cellStyle name="style1553257684871 2" xfId="2982" xr:uid="{00000000-0005-0000-0000-0000AC0B0000}"/>
    <cellStyle name="style1553257685023" xfId="2926" xr:uid="{00000000-0005-0000-0000-0000AD0B0000}"/>
    <cellStyle name="style1553257685023 2" xfId="2983" xr:uid="{00000000-0005-0000-0000-0000AE0B0000}"/>
    <cellStyle name="style1553257685222" xfId="2927" xr:uid="{00000000-0005-0000-0000-0000AF0B0000}"/>
    <cellStyle name="style1553257685222 2" xfId="2984" xr:uid="{00000000-0005-0000-0000-0000B00B0000}"/>
    <cellStyle name="style1553257685500" xfId="2928" xr:uid="{00000000-0005-0000-0000-0000B10B0000}"/>
    <cellStyle name="style1553257685500 2" xfId="2985" xr:uid="{00000000-0005-0000-0000-0000B20B0000}"/>
    <cellStyle name="style1553257685711" xfId="2929" xr:uid="{00000000-0005-0000-0000-0000B30B0000}"/>
    <cellStyle name="style1553257685711 2" xfId="2986" xr:uid="{00000000-0005-0000-0000-0000B40B0000}"/>
    <cellStyle name="style1553257685871" xfId="2930" xr:uid="{00000000-0005-0000-0000-0000B50B0000}"/>
    <cellStyle name="style1553257685871 2" xfId="2987" xr:uid="{00000000-0005-0000-0000-0000B60B0000}"/>
    <cellStyle name="style1553257686011" xfId="2931" xr:uid="{00000000-0005-0000-0000-0000B70B0000}"/>
    <cellStyle name="style1553257686011 2" xfId="2988" xr:uid="{00000000-0005-0000-0000-0000B80B0000}"/>
    <cellStyle name="style1553257686160" xfId="2932" xr:uid="{00000000-0005-0000-0000-0000B90B0000}"/>
    <cellStyle name="style1553257686160 2" xfId="2989" xr:uid="{00000000-0005-0000-0000-0000BA0B0000}"/>
    <cellStyle name="style1553257686304" xfId="2933" xr:uid="{00000000-0005-0000-0000-0000BB0B0000}"/>
    <cellStyle name="style1553257686304 2" xfId="2990" xr:uid="{00000000-0005-0000-0000-0000BC0B0000}"/>
    <cellStyle name="style1553257686453" xfId="2934" xr:uid="{00000000-0005-0000-0000-0000BD0B0000}"/>
    <cellStyle name="style1553257686453 2" xfId="2991" xr:uid="{00000000-0005-0000-0000-0000BE0B0000}"/>
    <cellStyle name="style1553257686574" xfId="2935" xr:uid="{00000000-0005-0000-0000-0000BF0B0000}"/>
    <cellStyle name="style1553257686574 2" xfId="2992" xr:uid="{00000000-0005-0000-0000-0000C00B0000}"/>
    <cellStyle name="style1553257686972" xfId="2936" xr:uid="{00000000-0005-0000-0000-0000C10B0000}"/>
    <cellStyle name="style1553257686972 2" xfId="2993" xr:uid="{00000000-0005-0000-0000-0000C20B0000}"/>
    <cellStyle name="style1553257687133" xfId="2937" xr:uid="{00000000-0005-0000-0000-0000C30B0000}"/>
    <cellStyle name="style1553257687133 2" xfId="2994" xr:uid="{00000000-0005-0000-0000-0000C40B0000}"/>
    <cellStyle name="style1553257687281" xfId="2938" xr:uid="{00000000-0005-0000-0000-0000C50B0000}"/>
    <cellStyle name="style1553257687281 2" xfId="2995" xr:uid="{00000000-0005-0000-0000-0000C60B0000}"/>
    <cellStyle name="style1553257687394" xfId="2939" xr:uid="{00000000-0005-0000-0000-0000C70B0000}"/>
    <cellStyle name="style1553257687394 2" xfId="2996" xr:uid="{00000000-0005-0000-0000-0000C80B0000}"/>
    <cellStyle name="style1553257687539" xfId="2940" xr:uid="{00000000-0005-0000-0000-0000C90B0000}"/>
    <cellStyle name="style1553257687539 2" xfId="2997" xr:uid="{00000000-0005-0000-0000-0000CA0B0000}"/>
    <cellStyle name="style1553257687679" xfId="2941" xr:uid="{00000000-0005-0000-0000-0000CB0B0000}"/>
    <cellStyle name="style1553257687679 2" xfId="2998" xr:uid="{00000000-0005-0000-0000-0000CC0B0000}"/>
    <cellStyle name="style1553257687679 2 2" xfId="3653" xr:uid="{00000000-0005-0000-0000-0000CD0B0000}"/>
    <cellStyle name="style1553257687875" xfId="2942" xr:uid="{00000000-0005-0000-0000-0000CE0B0000}"/>
    <cellStyle name="style1553257687875 2" xfId="2999" xr:uid="{00000000-0005-0000-0000-0000CF0B0000}"/>
    <cellStyle name="style1553257688066" xfId="2943" xr:uid="{00000000-0005-0000-0000-0000D00B0000}"/>
    <cellStyle name="style1553257688066 2" xfId="3000" xr:uid="{00000000-0005-0000-0000-0000D10B0000}"/>
    <cellStyle name="style1553257688066 2 2" xfId="3654" xr:uid="{00000000-0005-0000-0000-0000D20B0000}"/>
    <cellStyle name="style1553257688211" xfId="2944" xr:uid="{00000000-0005-0000-0000-0000D30B0000}"/>
    <cellStyle name="style1553257688211 2" xfId="3001" xr:uid="{00000000-0005-0000-0000-0000D40B0000}"/>
    <cellStyle name="style1553257688422" xfId="2945" xr:uid="{00000000-0005-0000-0000-0000D50B0000}"/>
    <cellStyle name="style1553257688422 2" xfId="3002" xr:uid="{00000000-0005-0000-0000-0000D60B0000}"/>
    <cellStyle name="style1553257688570" xfId="2946" xr:uid="{00000000-0005-0000-0000-0000D70B0000}"/>
    <cellStyle name="style1553257688570 2" xfId="3003" xr:uid="{00000000-0005-0000-0000-0000D80B0000}"/>
    <cellStyle name="style1553257688676" xfId="2947" xr:uid="{00000000-0005-0000-0000-0000D90B0000}"/>
    <cellStyle name="style1553257688676 2" xfId="3004" xr:uid="{00000000-0005-0000-0000-0000DA0B0000}"/>
    <cellStyle name="style1553257689035" xfId="2948" xr:uid="{00000000-0005-0000-0000-0000DB0B0000}"/>
    <cellStyle name="style1553257689035 2" xfId="3005" xr:uid="{00000000-0005-0000-0000-0000DC0B0000}"/>
    <cellStyle name="style1553257689187" xfId="2949" xr:uid="{00000000-0005-0000-0000-0000DD0B0000}"/>
    <cellStyle name="style1553257689187 2" xfId="3006" xr:uid="{00000000-0005-0000-0000-0000DE0B0000}"/>
    <cellStyle name="style1553257689683" xfId="2950" xr:uid="{00000000-0005-0000-0000-0000DF0B0000}"/>
    <cellStyle name="style1553257689683 2" xfId="3007" xr:uid="{00000000-0005-0000-0000-0000E00B0000}"/>
    <cellStyle name="style1553850885307" xfId="3009" xr:uid="{00000000-0005-0000-0000-0000E10B0000}"/>
    <cellStyle name="style1553850885307 2" xfId="3116" xr:uid="{00000000-0005-0000-0000-0000E20B0000}"/>
    <cellStyle name="style1553850885307 3" xfId="3222" xr:uid="{00000000-0005-0000-0000-0000E30B0000}"/>
    <cellStyle name="style1553850885783" xfId="3010" xr:uid="{00000000-0005-0000-0000-0000E40B0000}"/>
    <cellStyle name="style1553850885783 2" xfId="3117" xr:uid="{00000000-0005-0000-0000-0000E50B0000}"/>
    <cellStyle name="style1553850885783 3" xfId="3223" xr:uid="{00000000-0005-0000-0000-0000E60B0000}"/>
    <cellStyle name="style1553850885932" xfId="3011" xr:uid="{00000000-0005-0000-0000-0000E70B0000}"/>
    <cellStyle name="style1553850885932 2" xfId="3118" xr:uid="{00000000-0005-0000-0000-0000E80B0000}"/>
    <cellStyle name="style1553850885932 3" xfId="3224" xr:uid="{00000000-0005-0000-0000-0000E90B0000}"/>
    <cellStyle name="style1553850886158" xfId="3012" xr:uid="{00000000-0005-0000-0000-0000EA0B0000}"/>
    <cellStyle name="style1553850886158 2" xfId="3119" xr:uid="{00000000-0005-0000-0000-0000EB0B0000}"/>
    <cellStyle name="style1553850886158 3" xfId="3225" xr:uid="{00000000-0005-0000-0000-0000EC0B0000}"/>
    <cellStyle name="style1553850886334" xfId="3013" xr:uid="{00000000-0005-0000-0000-0000ED0B0000}"/>
    <cellStyle name="style1553850886334 2" xfId="3120" xr:uid="{00000000-0005-0000-0000-0000EE0B0000}"/>
    <cellStyle name="style1553850886334 3" xfId="3226" xr:uid="{00000000-0005-0000-0000-0000EF0B0000}"/>
    <cellStyle name="style1553850886529" xfId="3014" xr:uid="{00000000-0005-0000-0000-0000F00B0000}"/>
    <cellStyle name="style1553850886529 2" xfId="3121" xr:uid="{00000000-0005-0000-0000-0000F10B0000}"/>
    <cellStyle name="style1553850886529 3" xfId="3227" xr:uid="{00000000-0005-0000-0000-0000F20B0000}"/>
    <cellStyle name="style1553850886674" xfId="3015" xr:uid="{00000000-0005-0000-0000-0000F30B0000}"/>
    <cellStyle name="style1553850886674 2" xfId="3122" xr:uid="{00000000-0005-0000-0000-0000F40B0000}"/>
    <cellStyle name="style1553850886674 3" xfId="3228" xr:uid="{00000000-0005-0000-0000-0000F50B0000}"/>
    <cellStyle name="style1553850886877" xfId="3016" xr:uid="{00000000-0005-0000-0000-0000F60B0000}"/>
    <cellStyle name="style1553850886877 2" xfId="3123" xr:uid="{00000000-0005-0000-0000-0000F70B0000}"/>
    <cellStyle name="style1553850886877 3" xfId="3229" xr:uid="{00000000-0005-0000-0000-0000F80B0000}"/>
    <cellStyle name="style1553850887049" xfId="3017" xr:uid="{00000000-0005-0000-0000-0000F90B0000}"/>
    <cellStyle name="style1553850887049 2" xfId="3124" xr:uid="{00000000-0005-0000-0000-0000FA0B0000}"/>
    <cellStyle name="style1553850887049 3" xfId="3230" xr:uid="{00000000-0005-0000-0000-0000FB0B0000}"/>
    <cellStyle name="style1553850887248" xfId="3018" xr:uid="{00000000-0005-0000-0000-0000FC0B0000}"/>
    <cellStyle name="style1553850887248 2" xfId="3125" xr:uid="{00000000-0005-0000-0000-0000FD0B0000}"/>
    <cellStyle name="style1553850887248 3" xfId="3231" xr:uid="{00000000-0005-0000-0000-0000FE0B0000}"/>
    <cellStyle name="style1553850887435" xfId="3019" xr:uid="{00000000-0005-0000-0000-0000FF0B0000}"/>
    <cellStyle name="style1553850887435 2" xfId="3126" xr:uid="{00000000-0005-0000-0000-0000000C0000}"/>
    <cellStyle name="style1553850887435 3" xfId="3232" xr:uid="{00000000-0005-0000-0000-0000010C0000}"/>
    <cellStyle name="style1553850887596" xfId="3020" xr:uid="{00000000-0005-0000-0000-0000020C0000}"/>
    <cellStyle name="style1553850887596 2" xfId="3127" xr:uid="{00000000-0005-0000-0000-0000030C0000}"/>
    <cellStyle name="style1553850887596 3" xfId="3233" xr:uid="{00000000-0005-0000-0000-0000040C0000}"/>
    <cellStyle name="style1553850887760" xfId="3021" xr:uid="{00000000-0005-0000-0000-0000050C0000}"/>
    <cellStyle name="style1553850887760 2" xfId="3128" xr:uid="{00000000-0005-0000-0000-0000060C0000}"/>
    <cellStyle name="style1553850887760 3" xfId="3234" xr:uid="{00000000-0005-0000-0000-0000070C0000}"/>
    <cellStyle name="style1553850887924" xfId="3022" xr:uid="{00000000-0005-0000-0000-0000080C0000}"/>
    <cellStyle name="style1553850887924 2" xfId="3129" xr:uid="{00000000-0005-0000-0000-0000090C0000}"/>
    <cellStyle name="style1553850887924 3" xfId="3235" xr:uid="{00000000-0005-0000-0000-00000A0C0000}"/>
    <cellStyle name="style1553850888084" xfId="3023" xr:uid="{00000000-0005-0000-0000-00000B0C0000}"/>
    <cellStyle name="style1553850888084 2" xfId="3130" xr:uid="{00000000-0005-0000-0000-00000C0C0000}"/>
    <cellStyle name="style1553850888084 3" xfId="3236" xr:uid="{00000000-0005-0000-0000-00000D0C0000}"/>
    <cellStyle name="style1553850888201" xfId="3024" xr:uid="{00000000-0005-0000-0000-00000E0C0000}"/>
    <cellStyle name="style1553850888201 2" xfId="3131" xr:uid="{00000000-0005-0000-0000-00000F0C0000}"/>
    <cellStyle name="style1553850888201 3" xfId="3237" xr:uid="{00000000-0005-0000-0000-0000100C0000}"/>
    <cellStyle name="style1553850888314" xfId="3025" xr:uid="{00000000-0005-0000-0000-0000110C0000}"/>
    <cellStyle name="style1553850888314 2" xfId="3132" xr:uid="{00000000-0005-0000-0000-0000120C0000}"/>
    <cellStyle name="style1553850888314 3" xfId="3238" xr:uid="{00000000-0005-0000-0000-0000130C0000}"/>
    <cellStyle name="style1553850888486" xfId="3026" xr:uid="{00000000-0005-0000-0000-0000140C0000}"/>
    <cellStyle name="style1553850888486 2" xfId="3133" xr:uid="{00000000-0005-0000-0000-0000150C0000}"/>
    <cellStyle name="style1553850888486 3" xfId="3239" xr:uid="{00000000-0005-0000-0000-0000160C0000}"/>
    <cellStyle name="style1553850888646" xfId="3027" xr:uid="{00000000-0005-0000-0000-0000170C0000}"/>
    <cellStyle name="style1553850888646 2" xfId="3134" xr:uid="{00000000-0005-0000-0000-0000180C0000}"/>
    <cellStyle name="style1553850888646 3" xfId="3240" xr:uid="{00000000-0005-0000-0000-0000190C0000}"/>
    <cellStyle name="style1553850888764" xfId="3028" xr:uid="{00000000-0005-0000-0000-00001A0C0000}"/>
    <cellStyle name="style1553850888764 2" xfId="3135" xr:uid="{00000000-0005-0000-0000-00001B0C0000}"/>
    <cellStyle name="style1553850888764 3" xfId="3241" xr:uid="{00000000-0005-0000-0000-00001C0C0000}"/>
    <cellStyle name="style1553850888881" xfId="3029" xr:uid="{00000000-0005-0000-0000-00001D0C0000}"/>
    <cellStyle name="style1553850888881 2" xfId="3136" xr:uid="{00000000-0005-0000-0000-00001E0C0000}"/>
    <cellStyle name="style1553850888881 3" xfId="3242" xr:uid="{00000000-0005-0000-0000-00001F0C0000}"/>
    <cellStyle name="style1553850889033" xfId="3030" xr:uid="{00000000-0005-0000-0000-0000200C0000}"/>
    <cellStyle name="style1553850889033 2" xfId="3137" xr:uid="{00000000-0005-0000-0000-0000210C0000}"/>
    <cellStyle name="style1553850889033 3" xfId="3243" xr:uid="{00000000-0005-0000-0000-0000220C0000}"/>
    <cellStyle name="style1553850889182" xfId="3031" xr:uid="{00000000-0005-0000-0000-0000230C0000}"/>
    <cellStyle name="style1553850889182 2" xfId="3138" xr:uid="{00000000-0005-0000-0000-0000240C0000}"/>
    <cellStyle name="style1553850889182 3" xfId="3244" xr:uid="{00000000-0005-0000-0000-0000250C0000}"/>
    <cellStyle name="style1553850889373" xfId="3032" xr:uid="{00000000-0005-0000-0000-0000260C0000}"/>
    <cellStyle name="style1553850889373 2" xfId="3139" xr:uid="{00000000-0005-0000-0000-0000270C0000}"/>
    <cellStyle name="style1553850889373 3" xfId="3245" xr:uid="{00000000-0005-0000-0000-0000280C0000}"/>
    <cellStyle name="style1553850889588" xfId="3033" xr:uid="{00000000-0005-0000-0000-0000290C0000}"/>
    <cellStyle name="style1553850889588 2" xfId="3140" xr:uid="{00000000-0005-0000-0000-00002A0C0000}"/>
    <cellStyle name="style1553850889588 3" xfId="3246" xr:uid="{00000000-0005-0000-0000-00002B0C0000}"/>
    <cellStyle name="style1553850889748" xfId="3034" xr:uid="{00000000-0005-0000-0000-00002C0C0000}"/>
    <cellStyle name="style1553850889748 2" xfId="3141" xr:uid="{00000000-0005-0000-0000-00002D0C0000}"/>
    <cellStyle name="style1553850889748 3" xfId="3247" xr:uid="{00000000-0005-0000-0000-00002E0C0000}"/>
    <cellStyle name="style1553850889920" xfId="3035" xr:uid="{00000000-0005-0000-0000-00002F0C0000}"/>
    <cellStyle name="style1553850889920 2" xfId="3142" xr:uid="{00000000-0005-0000-0000-0000300C0000}"/>
    <cellStyle name="style1553850889920 3" xfId="3248" xr:uid="{00000000-0005-0000-0000-0000310C0000}"/>
    <cellStyle name="style1553850890107" xfId="3036" xr:uid="{00000000-0005-0000-0000-0000320C0000}"/>
    <cellStyle name="style1553850890107 2" xfId="3143" xr:uid="{00000000-0005-0000-0000-0000330C0000}"/>
    <cellStyle name="style1553850890107 3" xfId="3249" xr:uid="{00000000-0005-0000-0000-0000340C0000}"/>
    <cellStyle name="style1553850890283" xfId="3037" xr:uid="{00000000-0005-0000-0000-0000350C0000}"/>
    <cellStyle name="style1553850890283 2" xfId="3144" xr:uid="{00000000-0005-0000-0000-0000360C0000}"/>
    <cellStyle name="style1553850890283 3" xfId="3250" xr:uid="{00000000-0005-0000-0000-0000370C0000}"/>
    <cellStyle name="style1553850890443" xfId="3038" xr:uid="{00000000-0005-0000-0000-0000380C0000}"/>
    <cellStyle name="style1553850890443 2" xfId="3145" xr:uid="{00000000-0005-0000-0000-0000390C0000}"/>
    <cellStyle name="style1553850890443 3" xfId="3251" xr:uid="{00000000-0005-0000-0000-00003A0C0000}"/>
    <cellStyle name="style1553850890596" xfId="3039" xr:uid="{00000000-0005-0000-0000-00003B0C0000}"/>
    <cellStyle name="style1553850890596 2" xfId="3146" xr:uid="{00000000-0005-0000-0000-00003C0C0000}"/>
    <cellStyle name="style1553850890596 3" xfId="3252" xr:uid="{00000000-0005-0000-0000-00003D0C0000}"/>
    <cellStyle name="style1553850890744" xfId="3040" xr:uid="{00000000-0005-0000-0000-00003E0C0000}"/>
    <cellStyle name="style1553850890744 2" xfId="3147" xr:uid="{00000000-0005-0000-0000-00003F0C0000}"/>
    <cellStyle name="style1553850890744 3" xfId="3253" xr:uid="{00000000-0005-0000-0000-0000400C0000}"/>
    <cellStyle name="style1553850890893" xfId="3041" xr:uid="{00000000-0005-0000-0000-0000410C0000}"/>
    <cellStyle name="style1553850890893 2" xfId="3148" xr:uid="{00000000-0005-0000-0000-0000420C0000}"/>
    <cellStyle name="style1553850890893 3" xfId="3254" xr:uid="{00000000-0005-0000-0000-0000430C0000}"/>
    <cellStyle name="style1553850891037" xfId="3042" xr:uid="{00000000-0005-0000-0000-0000440C0000}"/>
    <cellStyle name="style1553850891037 2" xfId="3149" xr:uid="{00000000-0005-0000-0000-0000450C0000}"/>
    <cellStyle name="style1553850891037 3" xfId="3255" xr:uid="{00000000-0005-0000-0000-0000460C0000}"/>
    <cellStyle name="style1553850891185" xfId="3043" xr:uid="{00000000-0005-0000-0000-0000470C0000}"/>
    <cellStyle name="style1553850891185 2" xfId="3150" xr:uid="{00000000-0005-0000-0000-0000480C0000}"/>
    <cellStyle name="style1553850891185 3" xfId="3256" xr:uid="{00000000-0005-0000-0000-0000490C0000}"/>
    <cellStyle name="style1553850891373" xfId="3044" xr:uid="{00000000-0005-0000-0000-00004A0C0000}"/>
    <cellStyle name="style1553850891373 2" xfId="3151" xr:uid="{00000000-0005-0000-0000-00004B0C0000}"/>
    <cellStyle name="style1553850891373 3" xfId="3257" xr:uid="{00000000-0005-0000-0000-00004C0C0000}"/>
    <cellStyle name="style1553850891689" xfId="3045" xr:uid="{00000000-0005-0000-0000-00004D0C0000}"/>
    <cellStyle name="style1553850891689 2" xfId="3152" xr:uid="{00000000-0005-0000-0000-00004E0C0000}"/>
    <cellStyle name="style1553850891689 3" xfId="3258" xr:uid="{00000000-0005-0000-0000-00004F0C0000}"/>
    <cellStyle name="style1553850891865" xfId="3046" xr:uid="{00000000-0005-0000-0000-0000500C0000}"/>
    <cellStyle name="style1553850891865 2" xfId="3153" xr:uid="{00000000-0005-0000-0000-0000510C0000}"/>
    <cellStyle name="style1553850891865 3" xfId="3259" xr:uid="{00000000-0005-0000-0000-0000520C0000}"/>
    <cellStyle name="style1553850891990" xfId="3047" xr:uid="{00000000-0005-0000-0000-0000530C0000}"/>
    <cellStyle name="style1553850891990 2" xfId="3154" xr:uid="{00000000-0005-0000-0000-0000540C0000}"/>
    <cellStyle name="style1553850891990 3" xfId="3260" xr:uid="{00000000-0005-0000-0000-0000550C0000}"/>
    <cellStyle name="style1553850892100" xfId="3048" xr:uid="{00000000-0005-0000-0000-0000560C0000}"/>
    <cellStyle name="style1553850892100 2" xfId="3155" xr:uid="{00000000-0005-0000-0000-0000570C0000}"/>
    <cellStyle name="style1553850892100 3" xfId="3261" xr:uid="{00000000-0005-0000-0000-0000580C0000}"/>
    <cellStyle name="style1553850892279" xfId="3049" xr:uid="{00000000-0005-0000-0000-0000590C0000}"/>
    <cellStyle name="style1553850892279 2" xfId="3156" xr:uid="{00000000-0005-0000-0000-00005A0C0000}"/>
    <cellStyle name="style1553850892279 3" xfId="3262" xr:uid="{00000000-0005-0000-0000-00005B0C0000}"/>
    <cellStyle name="style1553850892428" xfId="3050" xr:uid="{00000000-0005-0000-0000-00005C0C0000}"/>
    <cellStyle name="style1553850892428 2" xfId="3157" xr:uid="{00000000-0005-0000-0000-00005D0C0000}"/>
    <cellStyle name="style1553850892428 3" xfId="3263" xr:uid="{00000000-0005-0000-0000-00005E0C0000}"/>
    <cellStyle name="style1553850892576" xfId="3051" xr:uid="{00000000-0005-0000-0000-00005F0C0000}"/>
    <cellStyle name="style1553850892576 2" xfId="3158" xr:uid="{00000000-0005-0000-0000-0000600C0000}"/>
    <cellStyle name="style1553850892576 3" xfId="3264" xr:uid="{00000000-0005-0000-0000-0000610C0000}"/>
    <cellStyle name="style1553850892721" xfId="3052" xr:uid="{00000000-0005-0000-0000-0000620C0000}"/>
    <cellStyle name="style1553850892721 2" xfId="3159" xr:uid="{00000000-0005-0000-0000-0000630C0000}"/>
    <cellStyle name="style1553850892721 3" xfId="3265" xr:uid="{00000000-0005-0000-0000-0000640C0000}"/>
    <cellStyle name="style1553850892869" xfId="3053" xr:uid="{00000000-0005-0000-0000-0000650C0000}"/>
    <cellStyle name="style1553850892869 2" xfId="3160" xr:uid="{00000000-0005-0000-0000-0000660C0000}"/>
    <cellStyle name="style1553850892869 3" xfId="3266" xr:uid="{00000000-0005-0000-0000-0000670C0000}"/>
    <cellStyle name="style1553850893018" xfId="3054" xr:uid="{00000000-0005-0000-0000-0000680C0000}"/>
    <cellStyle name="style1553850893018 2" xfId="3161" xr:uid="{00000000-0005-0000-0000-0000690C0000}"/>
    <cellStyle name="style1553850893018 3" xfId="3267" xr:uid="{00000000-0005-0000-0000-00006A0C0000}"/>
    <cellStyle name="style1553850893162" xfId="3055" xr:uid="{00000000-0005-0000-0000-00006B0C0000}"/>
    <cellStyle name="style1553850893162 2" xfId="3162" xr:uid="{00000000-0005-0000-0000-00006C0C0000}"/>
    <cellStyle name="style1553850893162 3" xfId="3268" xr:uid="{00000000-0005-0000-0000-00006D0C0000}"/>
    <cellStyle name="style1553850893311" xfId="3056" xr:uid="{00000000-0005-0000-0000-00006E0C0000}"/>
    <cellStyle name="style1553850893311 2" xfId="3163" xr:uid="{00000000-0005-0000-0000-00006F0C0000}"/>
    <cellStyle name="style1553850893311 3" xfId="3269" xr:uid="{00000000-0005-0000-0000-0000700C0000}"/>
    <cellStyle name="style1553850893447" xfId="3057" xr:uid="{00000000-0005-0000-0000-0000710C0000}"/>
    <cellStyle name="style1553850893447 2" xfId="3164" xr:uid="{00000000-0005-0000-0000-0000720C0000}"/>
    <cellStyle name="style1553850893447 3" xfId="3270" xr:uid="{00000000-0005-0000-0000-0000730C0000}"/>
    <cellStyle name="style1553850893588" xfId="3058" xr:uid="{00000000-0005-0000-0000-0000740C0000}"/>
    <cellStyle name="style1553850893588 2" xfId="3165" xr:uid="{00000000-0005-0000-0000-0000750C0000}"/>
    <cellStyle name="style1553850893588 3" xfId="3271" xr:uid="{00000000-0005-0000-0000-0000760C0000}"/>
    <cellStyle name="style1553850893732" xfId="3059" xr:uid="{00000000-0005-0000-0000-0000770C0000}"/>
    <cellStyle name="style1553850893732 2" xfId="3166" xr:uid="{00000000-0005-0000-0000-0000780C0000}"/>
    <cellStyle name="style1553850893732 3" xfId="3272" xr:uid="{00000000-0005-0000-0000-0000790C0000}"/>
    <cellStyle name="style1553850893877" xfId="3060" xr:uid="{00000000-0005-0000-0000-00007A0C0000}"/>
    <cellStyle name="style1553850893877 2" xfId="3167" xr:uid="{00000000-0005-0000-0000-00007B0C0000}"/>
    <cellStyle name="style1553850893877 3" xfId="3273" xr:uid="{00000000-0005-0000-0000-00007C0C0000}"/>
    <cellStyle name="style1553850894096" xfId="3061" xr:uid="{00000000-0005-0000-0000-00007D0C0000}"/>
    <cellStyle name="style1553850894096 2" xfId="3168" xr:uid="{00000000-0005-0000-0000-00007E0C0000}"/>
    <cellStyle name="style1553850894096 3" xfId="3274" xr:uid="{00000000-0005-0000-0000-00007F0C0000}"/>
    <cellStyle name="style1553850894338" xfId="3062" xr:uid="{00000000-0005-0000-0000-0000800C0000}"/>
    <cellStyle name="style1553850894338 2" xfId="3169" xr:uid="{00000000-0005-0000-0000-0000810C0000}"/>
    <cellStyle name="style1553850894338 3" xfId="3275" xr:uid="{00000000-0005-0000-0000-0000820C0000}"/>
    <cellStyle name="style1553850894482" xfId="3063" xr:uid="{00000000-0005-0000-0000-0000830C0000}"/>
    <cellStyle name="style1553850894482 2" xfId="3170" xr:uid="{00000000-0005-0000-0000-0000840C0000}"/>
    <cellStyle name="style1553850894482 3" xfId="3276" xr:uid="{00000000-0005-0000-0000-0000850C0000}"/>
    <cellStyle name="style1553850894631" xfId="3064" xr:uid="{00000000-0005-0000-0000-0000860C0000}"/>
    <cellStyle name="style1553850894631 2" xfId="3171" xr:uid="{00000000-0005-0000-0000-0000870C0000}"/>
    <cellStyle name="style1553850894631 3" xfId="3277" xr:uid="{00000000-0005-0000-0000-0000880C0000}"/>
    <cellStyle name="style1553850894795" xfId="3065" xr:uid="{00000000-0005-0000-0000-0000890C0000}"/>
    <cellStyle name="style1553850894795 2" xfId="3172" xr:uid="{00000000-0005-0000-0000-00008A0C0000}"/>
    <cellStyle name="style1553850894795 3" xfId="3278" xr:uid="{00000000-0005-0000-0000-00008B0C0000}"/>
    <cellStyle name="style1553850894982" xfId="3066" xr:uid="{00000000-0005-0000-0000-00008C0C0000}"/>
    <cellStyle name="style1553850894982 2" xfId="3173" xr:uid="{00000000-0005-0000-0000-00008D0C0000}"/>
    <cellStyle name="style1553850894982 3" xfId="3279" xr:uid="{00000000-0005-0000-0000-00008E0C0000}"/>
    <cellStyle name="style1553850895428" xfId="3067" xr:uid="{00000000-0005-0000-0000-00008F0C0000}"/>
    <cellStyle name="style1553850895428 2" xfId="3174" xr:uid="{00000000-0005-0000-0000-0000900C0000}"/>
    <cellStyle name="style1553850895428 3" xfId="3280" xr:uid="{00000000-0005-0000-0000-0000910C0000}"/>
    <cellStyle name="style1553850895572" xfId="3068" xr:uid="{00000000-0005-0000-0000-0000920C0000}"/>
    <cellStyle name="style1553850895572 2" xfId="3175" xr:uid="{00000000-0005-0000-0000-0000930C0000}"/>
    <cellStyle name="style1553850895572 3" xfId="3281" xr:uid="{00000000-0005-0000-0000-0000940C0000}"/>
    <cellStyle name="style1553850895760" xfId="3069" xr:uid="{00000000-0005-0000-0000-0000950C0000}"/>
    <cellStyle name="style1553850895760 2" xfId="3176" xr:uid="{00000000-0005-0000-0000-0000960C0000}"/>
    <cellStyle name="style1553850895760 3" xfId="3282" xr:uid="{00000000-0005-0000-0000-0000970C0000}"/>
    <cellStyle name="style1553850895939" xfId="3070" xr:uid="{00000000-0005-0000-0000-0000980C0000}"/>
    <cellStyle name="style1553850895939 2" xfId="3177" xr:uid="{00000000-0005-0000-0000-0000990C0000}"/>
    <cellStyle name="style1553850895939 3" xfId="3283" xr:uid="{00000000-0005-0000-0000-00009A0C0000}"/>
    <cellStyle name="style1553850896119" xfId="3071" xr:uid="{00000000-0005-0000-0000-00009B0C0000}"/>
    <cellStyle name="style1553850896119 2" xfId="3178" xr:uid="{00000000-0005-0000-0000-00009C0C0000}"/>
    <cellStyle name="style1553850896119 3" xfId="3284" xr:uid="{00000000-0005-0000-0000-00009D0C0000}"/>
    <cellStyle name="style1553850896272" xfId="3072" xr:uid="{00000000-0005-0000-0000-00009E0C0000}"/>
    <cellStyle name="style1553850896272 2" xfId="3179" xr:uid="{00000000-0005-0000-0000-00009F0C0000}"/>
    <cellStyle name="style1553850896272 3" xfId="3285" xr:uid="{00000000-0005-0000-0000-0000A00C0000}"/>
    <cellStyle name="style1553850896412" xfId="3073" xr:uid="{00000000-0005-0000-0000-0000A10C0000}"/>
    <cellStyle name="style1553850896412 2" xfId="3180" xr:uid="{00000000-0005-0000-0000-0000A20C0000}"/>
    <cellStyle name="style1553850896412 3" xfId="3286" xr:uid="{00000000-0005-0000-0000-0000A30C0000}"/>
    <cellStyle name="style1553850896557" xfId="3074" xr:uid="{00000000-0005-0000-0000-0000A40C0000}"/>
    <cellStyle name="style1553850896557 2" xfId="3181" xr:uid="{00000000-0005-0000-0000-0000A50C0000}"/>
    <cellStyle name="style1553850896557 3" xfId="3287" xr:uid="{00000000-0005-0000-0000-0000A60C0000}"/>
    <cellStyle name="style1553850897486" xfId="3075" xr:uid="{00000000-0005-0000-0000-0000A70C0000}"/>
    <cellStyle name="style1553850897486 2" xfId="3182" xr:uid="{00000000-0005-0000-0000-0000A80C0000}"/>
    <cellStyle name="style1553850897486 3" xfId="3288" xr:uid="{00000000-0005-0000-0000-0000A90C0000}"/>
    <cellStyle name="style1553850897955" xfId="3076" xr:uid="{00000000-0005-0000-0000-0000AA0C0000}"/>
    <cellStyle name="style1553850897955 2" xfId="3183" xr:uid="{00000000-0005-0000-0000-0000AB0C0000}"/>
    <cellStyle name="style1553850897955 3" xfId="3289" xr:uid="{00000000-0005-0000-0000-0000AC0C0000}"/>
    <cellStyle name="style1553850898072" xfId="3077" xr:uid="{00000000-0005-0000-0000-0000AD0C0000}"/>
    <cellStyle name="style1553850898072 2" xfId="3184" xr:uid="{00000000-0005-0000-0000-0000AE0C0000}"/>
    <cellStyle name="style1553850898072 3" xfId="3290" xr:uid="{00000000-0005-0000-0000-0000AF0C0000}"/>
    <cellStyle name="style1553850898182" xfId="3078" xr:uid="{00000000-0005-0000-0000-0000B00C0000}"/>
    <cellStyle name="style1553850898182 2" xfId="3185" xr:uid="{00000000-0005-0000-0000-0000B10C0000}"/>
    <cellStyle name="style1553850898182 3" xfId="3291" xr:uid="{00000000-0005-0000-0000-0000B20C0000}"/>
    <cellStyle name="style1553850898318" xfId="3079" xr:uid="{00000000-0005-0000-0000-0000B30C0000}"/>
    <cellStyle name="style1553850898318 2" xfId="3186" xr:uid="{00000000-0005-0000-0000-0000B40C0000}"/>
    <cellStyle name="style1553850898318 3" xfId="3292" xr:uid="{00000000-0005-0000-0000-0000B50C0000}"/>
    <cellStyle name="style1553850898424" xfId="3080" xr:uid="{00000000-0005-0000-0000-0000B60C0000}"/>
    <cellStyle name="style1553850898424 2" xfId="3187" xr:uid="{00000000-0005-0000-0000-0000B70C0000}"/>
    <cellStyle name="style1553850898424 3" xfId="3293" xr:uid="{00000000-0005-0000-0000-0000B80C0000}"/>
    <cellStyle name="style1553850898533" xfId="3081" xr:uid="{00000000-0005-0000-0000-0000B90C0000}"/>
    <cellStyle name="style1553850898533 2" xfId="3188" xr:uid="{00000000-0005-0000-0000-0000BA0C0000}"/>
    <cellStyle name="style1553850898533 3" xfId="3294" xr:uid="{00000000-0005-0000-0000-0000BB0C0000}"/>
    <cellStyle name="style1553850898682" xfId="3082" xr:uid="{00000000-0005-0000-0000-0000BC0C0000}"/>
    <cellStyle name="style1553850898682 2" xfId="3189" xr:uid="{00000000-0005-0000-0000-0000BD0C0000}"/>
    <cellStyle name="style1553850898682 3" xfId="3295" xr:uid="{00000000-0005-0000-0000-0000BE0C0000}"/>
    <cellStyle name="style1553850898787" xfId="3083" xr:uid="{00000000-0005-0000-0000-0000BF0C0000}"/>
    <cellStyle name="style1553850898787 2" xfId="3190" xr:uid="{00000000-0005-0000-0000-0000C00C0000}"/>
    <cellStyle name="style1553850898787 3" xfId="3296" xr:uid="{00000000-0005-0000-0000-0000C10C0000}"/>
    <cellStyle name="style1553850898897" xfId="3084" xr:uid="{00000000-0005-0000-0000-0000C20C0000}"/>
    <cellStyle name="style1553850898897 2" xfId="3191" xr:uid="{00000000-0005-0000-0000-0000C30C0000}"/>
    <cellStyle name="style1553850898897 3" xfId="3297" xr:uid="{00000000-0005-0000-0000-0000C40C0000}"/>
    <cellStyle name="style1553850899002" xfId="3085" xr:uid="{00000000-0005-0000-0000-0000C50C0000}"/>
    <cellStyle name="style1553850899002 2" xfId="3192" xr:uid="{00000000-0005-0000-0000-0000C60C0000}"/>
    <cellStyle name="style1553850899002 3" xfId="3298" xr:uid="{00000000-0005-0000-0000-0000C70C0000}"/>
    <cellStyle name="style1553850899147" xfId="3086" xr:uid="{00000000-0005-0000-0000-0000C80C0000}"/>
    <cellStyle name="style1553850899147 2" xfId="3193" xr:uid="{00000000-0005-0000-0000-0000C90C0000}"/>
    <cellStyle name="style1553850899147 3" xfId="3299" xr:uid="{00000000-0005-0000-0000-0000CA0C0000}"/>
    <cellStyle name="style1553850899260" xfId="3087" xr:uid="{00000000-0005-0000-0000-0000CB0C0000}"/>
    <cellStyle name="style1553850899260 2" xfId="3194" xr:uid="{00000000-0005-0000-0000-0000CC0C0000}"/>
    <cellStyle name="style1553850899260 3" xfId="3300" xr:uid="{00000000-0005-0000-0000-0000CD0C0000}"/>
    <cellStyle name="style1553850899361" xfId="3088" xr:uid="{00000000-0005-0000-0000-0000CE0C0000}"/>
    <cellStyle name="style1553850899361 2" xfId="3195" xr:uid="{00000000-0005-0000-0000-0000CF0C0000}"/>
    <cellStyle name="style1553850899361 3" xfId="3301" xr:uid="{00000000-0005-0000-0000-0000D00C0000}"/>
    <cellStyle name="style1553850899479" xfId="3089" xr:uid="{00000000-0005-0000-0000-0000D10C0000}"/>
    <cellStyle name="style1553850899479 2" xfId="3196" xr:uid="{00000000-0005-0000-0000-0000D20C0000}"/>
    <cellStyle name="style1553850899479 3" xfId="3302" xr:uid="{00000000-0005-0000-0000-0000D30C0000}"/>
    <cellStyle name="style1553850899643" xfId="3090" xr:uid="{00000000-0005-0000-0000-0000D40C0000}"/>
    <cellStyle name="style1553850899643 2" xfId="3197" xr:uid="{00000000-0005-0000-0000-0000D50C0000}"/>
    <cellStyle name="style1553850899643 3" xfId="3303" xr:uid="{00000000-0005-0000-0000-0000D60C0000}"/>
    <cellStyle name="style1553850899897" xfId="3091" xr:uid="{00000000-0005-0000-0000-0000D70C0000}"/>
    <cellStyle name="style1553850899897 2" xfId="3198" xr:uid="{00000000-0005-0000-0000-0000D80C0000}"/>
    <cellStyle name="style1553850899897 3" xfId="3304" xr:uid="{00000000-0005-0000-0000-0000D90C0000}"/>
    <cellStyle name="style1553850900029" xfId="3092" xr:uid="{00000000-0005-0000-0000-0000DA0C0000}"/>
    <cellStyle name="style1553850900029 2" xfId="3199" xr:uid="{00000000-0005-0000-0000-0000DB0C0000}"/>
    <cellStyle name="style1553850900029 3" xfId="3305" xr:uid="{00000000-0005-0000-0000-0000DC0C0000}"/>
    <cellStyle name="style1553850900143" xfId="3093" xr:uid="{00000000-0005-0000-0000-0000DD0C0000}"/>
    <cellStyle name="style1553850900143 2" xfId="3200" xr:uid="{00000000-0005-0000-0000-0000DE0C0000}"/>
    <cellStyle name="style1553850900143 3" xfId="3306" xr:uid="{00000000-0005-0000-0000-0000DF0C0000}"/>
    <cellStyle name="style1553850900244" xfId="3094" xr:uid="{00000000-0005-0000-0000-0000E00C0000}"/>
    <cellStyle name="style1553850900244 2" xfId="3201" xr:uid="{00000000-0005-0000-0000-0000E10C0000}"/>
    <cellStyle name="style1553850900244 3" xfId="3307" xr:uid="{00000000-0005-0000-0000-0000E20C0000}"/>
    <cellStyle name="style1553850900365" xfId="3095" xr:uid="{00000000-0005-0000-0000-0000E30C0000}"/>
    <cellStyle name="style1553850900365 2" xfId="3202" xr:uid="{00000000-0005-0000-0000-0000E40C0000}"/>
    <cellStyle name="style1553850900365 3" xfId="3308" xr:uid="{00000000-0005-0000-0000-0000E50C0000}"/>
    <cellStyle name="style1553850900467" xfId="3096" xr:uid="{00000000-0005-0000-0000-0000E60C0000}"/>
    <cellStyle name="style1553850900467 2" xfId="3203" xr:uid="{00000000-0005-0000-0000-0000E70C0000}"/>
    <cellStyle name="style1553850900467 3" xfId="3309" xr:uid="{00000000-0005-0000-0000-0000E80C0000}"/>
    <cellStyle name="style1553850900565" xfId="3097" xr:uid="{00000000-0005-0000-0000-0000E90C0000}"/>
    <cellStyle name="style1553850900565 2" xfId="3204" xr:uid="{00000000-0005-0000-0000-0000EA0C0000}"/>
    <cellStyle name="style1553850900565 3" xfId="3310" xr:uid="{00000000-0005-0000-0000-0000EB0C0000}"/>
    <cellStyle name="style1553850900666" xfId="3098" xr:uid="{00000000-0005-0000-0000-0000EC0C0000}"/>
    <cellStyle name="style1553850900666 2" xfId="3205" xr:uid="{00000000-0005-0000-0000-0000ED0C0000}"/>
    <cellStyle name="style1553850900666 3" xfId="3311" xr:uid="{00000000-0005-0000-0000-0000EE0C0000}"/>
    <cellStyle name="style1553850900772" xfId="3099" xr:uid="{00000000-0005-0000-0000-0000EF0C0000}"/>
    <cellStyle name="style1553850900772 2" xfId="3206" xr:uid="{00000000-0005-0000-0000-0000F00C0000}"/>
    <cellStyle name="style1553850900772 3" xfId="3312" xr:uid="{00000000-0005-0000-0000-0000F10C0000}"/>
    <cellStyle name="style1553850900943" xfId="3100" xr:uid="{00000000-0005-0000-0000-0000F20C0000}"/>
    <cellStyle name="style1553850900943 2" xfId="3207" xr:uid="{00000000-0005-0000-0000-0000F30C0000}"/>
    <cellStyle name="style1553850900943 3" xfId="3313" xr:uid="{00000000-0005-0000-0000-0000F40C0000}"/>
    <cellStyle name="style1553850901049" xfId="3101" xr:uid="{00000000-0005-0000-0000-0000F50C0000}"/>
    <cellStyle name="style1553850901049 2" xfId="3208" xr:uid="{00000000-0005-0000-0000-0000F60C0000}"/>
    <cellStyle name="style1553850901049 3" xfId="3314" xr:uid="{00000000-0005-0000-0000-0000F70C0000}"/>
    <cellStyle name="style1553850901158" xfId="3102" xr:uid="{00000000-0005-0000-0000-0000F80C0000}"/>
    <cellStyle name="style1553850901158 2" xfId="3209" xr:uid="{00000000-0005-0000-0000-0000F90C0000}"/>
    <cellStyle name="style1553850901158 3" xfId="3315" xr:uid="{00000000-0005-0000-0000-0000FA0C0000}"/>
    <cellStyle name="style1553850901693" xfId="3103" xr:uid="{00000000-0005-0000-0000-0000FB0C0000}"/>
    <cellStyle name="style1553850901693 2" xfId="3210" xr:uid="{00000000-0005-0000-0000-0000FC0C0000}"/>
    <cellStyle name="style1553850901693 3" xfId="3316" xr:uid="{00000000-0005-0000-0000-0000FD0C0000}"/>
    <cellStyle name="style1553850901826" xfId="3104" xr:uid="{00000000-0005-0000-0000-0000FE0C0000}"/>
    <cellStyle name="style1553850901826 2" xfId="3211" xr:uid="{00000000-0005-0000-0000-0000FF0C0000}"/>
    <cellStyle name="style1553850901826 3" xfId="3317" xr:uid="{00000000-0005-0000-0000-0000000D0000}"/>
    <cellStyle name="style1556192973656" xfId="3387" xr:uid="{00000000-0005-0000-0000-0000010D0000}"/>
    <cellStyle name="style1556192973968" xfId="3388" xr:uid="{00000000-0005-0000-0000-0000020D0000}"/>
    <cellStyle name="style1556192974125" xfId="3389" xr:uid="{00000000-0005-0000-0000-0000030D0000}"/>
    <cellStyle name="style1556192974312" xfId="3390" xr:uid="{00000000-0005-0000-0000-0000040D0000}"/>
    <cellStyle name="style1556192974554" xfId="3391" xr:uid="{00000000-0005-0000-0000-0000050D0000}"/>
    <cellStyle name="style1556192974726" xfId="3392" xr:uid="{00000000-0005-0000-0000-0000060D0000}"/>
    <cellStyle name="style1556192974859" xfId="3393" xr:uid="{00000000-0005-0000-0000-0000070D0000}"/>
    <cellStyle name="style1556192975093" xfId="3394" xr:uid="{00000000-0005-0000-0000-0000080D0000}"/>
    <cellStyle name="style1556192975281" xfId="3395" xr:uid="{00000000-0005-0000-0000-0000090D0000}"/>
    <cellStyle name="style1556192975441" xfId="3396" xr:uid="{00000000-0005-0000-0000-00000A0D0000}"/>
    <cellStyle name="style1556192975617" xfId="3397" xr:uid="{00000000-0005-0000-0000-00000B0D0000}"/>
    <cellStyle name="style1556192975773" xfId="3398" xr:uid="{00000000-0005-0000-0000-00000C0D0000}"/>
    <cellStyle name="style1556192975941" xfId="3399" xr:uid="{00000000-0005-0000-0000-00000D0D0000}"/>
    <cellStyle name="style1556192976129" xfId="3400" xr:uid="{00000000-0005-0000-0000-00000E0D0000}"/>
    <cellStyle name="style1556192976340" xfId="3401" xr:uid="{00000000-0005-0000-0000-00000F0D0000}"/>
    <cellStyle name="style1556192976496" xfId="3402" xr:uid="{00000000-0005-0000-0000-0000100D0000}"/>
    <cellStyle name="style1556192976636" xfId="3403" xr:uid="{00000000-0005-0000-0000-0000110D0000}"/>
    <cellStyle name="style1556192976879" xfId="3404" xr:uid="{00000000-0005-0000-0000-0000120D0000}"/>
    <cellStyle name="style1556192977043" xfId="3405" xr:uid="{00000000-0005-0000-0000-0000130D0000}"/>
    <cellStyle name="style1556192977156" xfId="3406" xr:uid="{00000000-0005-0000-0000-0000140D0000}"/>
    <cellStyle name="style1556192977277" xfId="3407" xr:uid="{00000000-0005-0000-0000-0000150D0000}"/>
    <cellStyle name="style1556192977429" xfId="3408" xr:uid="{00000000-0005-0000-0000-0000160D0000}"/>
    <cellStyle name="style1556192977640" xfId="3409" xr:uid="{00000000-0005-0000-0000-0000170D0000}"/>
    <cellStyle name="style1556192977828" xfId="3410" xr:uid="{00000000-0005-0000-0000-0000180D0000}"/>
    <cellStyle name="style1556192978031" xfId="3411" xr:uid="{00000000-0005-0000-0000-0000190D0000}"/>
    <cellStyle name="style1556192978218" xfId="3412" xr:uid="{00000000-0005-0000-0000-00001A0D0000}"/>
    <cellStyle name="style1556192978429" xfId="3413" xr:uid="{00000000-0005-0000-0000-00001B0D0000}"/>
    <cellStyle name="style1556192978582" xfId="3414" xr:uid="{00000000-0005-0000-0000-00001C0D0000}"/>
    <cellStyle name="style1556192978754" xfId="3415" xr:uid="{00000000-0005-0000-0000-00001D0D0000}"/>
    <cellStyle name="style1556192978906" xfId="3416" xr:uid="{00000000-0005-0000-0000-00001E0D0000}"/>
    <cellStyle name="style1556192979054" xfId="3417" xr:uid="{00000000-0005-0000-0000-00001F0D0000}"/>
    <cellStyle name="style1556192979222" xfId="3418" xr:uid="{00000000-0005-0000-0000-0000200D0000}"/>
    <cellStyle name="style1556192979465" xfId="3419" xr:uid="{00000000-0005-0000-0000-0000210D0000}"/>
    <cellStyle name="style1556192979726" xfId="3420" xr:uid="{00000000-0005-0000-0000-0000220D0000}"/>
    <cellStyle name="style1556192979933" xfId="3421" xr:uid="{00000000-0005-0000-0000-0000230D0000}"/>
    <cellStyle name="style1556192980090" xfId="3422" xr:uid="{00000000-0005-0000-0000-0000240D0000}"/>
    <cellStyle name="style1556192980496" xfId="3423" xr:uid="{00000000-0005-0000-0000-0000250D0000}"/>
    <cellStyle name="style1556192980636" xfId="3424" xr:uid="{00000000-0005-0000-0000-0000260D0000}"/>
    <cellStyle name="style1556192980777" xfId="3425" xr:uid="{00000000-0005-0000-0000-0000270D0000}"/>
    <cellStyle name="style1556192980922" xfId="3426" xr:uid="{00000000-0005-0000-0000-0000280D0000}"/>
    <cellStyle name="style1556192981097" xfId="3427" xr:uid="{00000000-0005-0000-0000-0000290D0000}"/>
    <cellStyle name="style1556192981355" xfId="3428" xr:uid="{00000000-0005-0000-0000-00002A0D0000}"/>
    <cellStyle name="style1556192981500" xfId="3429" xr:uid="{00000000-0005-0000-0000-00002B0D0000}"/>
    <cellStyle name="style1556192981640" xfId="3430" xr:uid="{00000000-0005-0000-0000-00002C0D0000}"/>
    <cellStyle name="style1556192981789" xfId="3431" xr:uid="{00000000-0005-0000-0000-00002D0D0000}"/>
    <cellStyle name="style1556192981941" xfId="3432" xr:uid="{00000000-0005-0000-0000-00002E0D0000}"/>
    <cellStyle name="style1556192982082" xfId="3433" xr:uid="{00000000-0005-0000-0000-00002F0D0000}"/>
    <cellStyle name="style1556192982254" xfId="3434" xr:uid="{00000000-0005-0000-0000-0000300D0000}"/>
    <cellStyle name="style1556192982406" xfId="3435" xr:uid="{00000000-0005-0000-0000-0000310D0000}"/>
    <cellStyle name="style1556192982554" xfId="3436" xr:uid="{00000000-0005-0000-0000-0000320D0000}"/>
    <cellStyle name="style1556192982676" xfId="3437" xr:uid="{00000000-0005-0000-0000-0000330D0000}"/>
    <cellStyle name="style1556192982804" xfId="3438" xr:uid="{00000000-0005-0000-0000-0000340D0000}"/>
    <cellStyle name="style1556192982961" xfId="3439" xr:uid="{00000000-0005-0000-0000-0000350D0000}"/>
    <cellStyle name="style1556192983082" xfId="3440" xr:uid="{00000000-0005-0000-0000-0000360D0000}"/>
    <cellStyle name="style1556192983203" xfId="3441" xr:uid="{00000000-0005-0000-0000-0000370D0000}"/>
    <cellStyle name="style1556192983344" xfId="3442" xr:uid="{00000000-0005-0000-0000-0000380D0000}"/>
    <cellStyle name="style1556192983511" xfId="3443" xr:uid="{00000000-0005-0000-0000-0000390D0000}"/>
    <cellStyle name="style1556192983867" xfId="3444" xr:uid="{00000000-0005-0000-0000-00003A0D0000}"/>
    <cellStyle name="style1556192983969" xfId="3445" xr:uid="{00000000-0005-0000-0000-00003B0D0000}"/>
    <cellStyle name="style1556192984090" xfId="3446" xr:uid="{00000000-0005-0000-0000-00003C0D0000}"/>
    <cellStyle name="style1556192984898" xfId="3447" xr:uid="{00000000-0005-0000-0000-00003D0D0000}"/>
    <cellStyle name="style1556192985008" xfId="3448" xr:uid="{00000000-0005-0000-0000-00003E0D0000}"/>
    <cellStyle name="style1556192985121" xfId="3449" xr:uid="{00000000-0005-0000-0000-00003F0D0000}"/>
    <cellStyle name="style1556192985269" xfId="3450" xr:uid="{00000000-0005-0000-0000-0000400D0000}"/>
    <cellStyle name="style1556192985414" xfId="3451" xr:uid="{00000000-0005-0000-0000-0000410D0000}"/>
    <cellStyle name="style1556192985554" xfId="3452" xr:uid="{00000000-0005-0000-0000-0000420D0000}"/>
    <cellStyle name="style1556193024414" xfId="3320" xr:uid="{00000000-0005-0000-0000-0000430D0000}"/>
    <cellStyle name="style1556193024598" xfId="3321" xr:uid="{00000000-0005-0000-0000-0000440D0000}"/>
    <cellStyle name="style1556193024746" xfId="3322" xr:uid="{00000000-0005-0000-0000-0000450D0000}"/>
    <cellStyle name="style1556193024938" xfId="3323" xr:uid="{00000000-0005-0000-0000-0000460D0000}"/>
    <cellStyle name="style1556193025071" xfId="3324" xr:uid="{00000000-0005-0000-0000-0000470D0000}"/>
    <cellStyle name="style1556193025211" xfId="3325" xr:uid="{00000000-0005-0000-0000-0000480D0000}"/>
    <cellStyle name="style1556193025321" xfId="3326" xr:uid="{00000000-0005-0000-0000-0000490D0000}"/>
    <cellStyle name="style1556193025504" xfId="3327" xr:uid="{00000000-0005-0000-0000-00004A0D0000}"/>
    <cellStyle name="style1556193025719" xfId="3328" xr:uid="{00000000-0005-0000-0000-00004B0D0000}"/>
    <cellStyle name="style1556193025879" xfId="3329" xr:uid="{00000000-0005-0000-0000-00004C0D0000}"/>
    <cellStyle name="style1556193026016" xfId="3330" xr:uid="{00000000-0005-0000-0000-00004D0D0000}"/>
    <cellStyle name="style1556193026215" xfId="3331" xr:uid="{00000000-0005-0000-0000-00004E0D0000}"/>
    <cellStyle name="style1556193026352" xfId="3332" xr:uid="{00000000-0005-0000-0000-00004F0D0000}"/>
    <cellStyle name="style1556193026492" xfId="3333" xr:uid="{00000000-0005-0000-0000-0000500D0000}"/>
    <cellStyle name="style1556193026649" xfId="3334" xr:uid="{00000000-0005-0000-0000-0000510D0000}"/>
    <cellStyle name="style1556193026778" xfId="3335" xr:uid="{00000000-0005-0000-0000-0000520D0000}"/>
    <cellStyle name="style1556193026875" xfId="3336" xr:uid="{00000000-0005-0000-0000-0000530D0000}"/>
    <cellStyle name="style1556193027004" xfId="3337" xr:uid="{00000000-0005-0000-0000-0000540D0000}"/>
    <cellStyle name="style1556193027137" xfId="3338" xr:uid="{00000000-0005-0000-0000-0000550D0000}"/>
    <cellStyle name="style1556193027246" xfId="3339" xr:uid="{00000000-0005-0000-0000-0000560D0000}"/>
    <cellStyle name="style1556193027348" xfId="3340" xr:uid="{00000000-0005-0000-0000-0000570D0000}"/>
    <cellStyle name="style1556193027485" xfId="3341" xr:uid="{00000000-0005-0000-0000-0000580D0000}"/>
    <cellStyle name="style1556193027625" xfId="3342" xr:uid="{00000000-0005-0000-0000-0000590D0000}"/>
    <cellStyle name="style1556193027801" xfId="3343" xr:uid="{00000000-0005-0000-0000-00005A0D0000}"/>
    <cellStyle name="style1556193027942" xfId="3344" xr:uid="{00000000-0005-0000-0000-00005B0D0000}"/>
    <cellStyle name="style1556193028078" xfId="3345" xr:uid="{00000000-0005-0000-0000-00005C0D0000}"/>
    <cellStyle name="style1556193028239" xfId="3346" xr:uid="{00000000-0005-0000-0000-00005D0D0000}"/>
    <cellStyle name="style1556193028438" xfId="3347" xr:uid="{00000000-0005-0000-0000-00005E0D0000}"/>
    <cellStyle name="style1556193028598" xfId="3348" xr:uid="{00000000-0005-0000-0000-00005F0D0000}"/>
    <cellStyle name="style1556193028762" xfId="3349" xr:uid="{00000000-0005-0000-0000-0000600D0000}"/>
    <cellStyle name="style1556193028907" xfId="3350" xr:uid="{00000000-0005-0000-0000-0000610D0000}"/>
    <cellStyle name="style1556193029137" xfId="3351" xr:uid="{00000000-0005-0000-0000-0000620D0000}"/>
    <cellStyle name="style1556193029383" xfId="3352" xr:uid="{00000000-0005-0000-0000-0000630D0000}"/>
    <cellStyle name="style1556193029563" xfId="3353" xr:uid="{00000000-0005-0000-0000-0000640D0000}"/>
    <cellStyle name="style1556193029703" xfId="3354" xr:uid="{00000000-0005-0000-0000-0000650D0000}"/>
    <cellStyle name="style1556193029844" xfId="3355" xr:uid="{00000000-0005-0000-0000-0000660D0000}"/>
    <cellStyle name="style1556193030063" xfId="3356" xr:uid="{00000000-0005-0000-0000-0000670D0000}"/>
    <cellStyle name="style1556193030203" xfId="3357" xr:uid="{00000000-0005-0000-0000-0000680D0000}"/>
    <cellStyle name="style1556193030332" xfId="3358" xr:uid="{00000000-0005-0000-0000-0000690D0000}"/>
    <cellStyle name="style1556193030457" xfId="3359" xr:uid="{00000000-0005-0000-0000-00006A0D0000}"/>
    <cellStyle name="style1556193030594" xfId="3360" xr:uid="{00000000-0005-0000-0000-00006B0D0000}"/>
    <cellStyle name="style1556193030735" xfId="3361" xr:uid="{00000000-0005-0000-0000-00006C0D0000}"/>
    <cellStyle name="style1556193030914" xfId="3362" xr:uid="{00000000-0005-0000-0000-00006D0D0000}"/>
    <cellStyle name="style1556193031075" xfId="3363" xr:uid="{00000000-0005-0000-0000-00006E0D0000}"/>
    <cellStyle name="style1556193031211" xfId="3364" xr:uid="{00000000-0005-0000-0000-00006F0D0000}"/>
    <cellStyle name="style1556193031344" xfId="3365" xr:uid="{00000000-0005-0000-0000-0000700D0000}"/>
    <cellStyle name="style1556193031477" xfId="3366" xr:uid="{00000000-0005-0000-0000-0000710D0000}"/>
    <cellStyle name="style1556193031614" xfId="3367" xr:uid="{00000000-0005-0000-0000-0000720D0000}"/>
    <cellStyle name="style1556193031746" xfId="3368" xr:uid="{00000000-0005-0000-0000-0000730D0000}"/>
    <cellStyle name="style1556193031883" xfId="3369" xr:uid="{00000000-0005-0000-0000-0000740D0000}"/>
    <cellStyle name="style1556193031989" xfId="3370" xr:uid="{00000000-0005-0000-0000-0000750D0000}"/>
    <cellStyle name="style1556193032098" xfId="3371" xr:uid="{00000000-0005-0000-0000-0000760D0000}"/>
    <cellStyle name="style1556193032200" xfId="3372" xr:uid="{00000000-0005-0000-0000-0000770D0000}"/>
    <cellStyle name="style1556193032301" xfId="3373" xr:uid="{00000000-0005-0000-0000-0000780D0000}"/>
    <cellStyle name="style1556193032399" xfId="3374" xr:uid="{00000000-0005-0000-0000-0000790D0000}"/>
    <cellStyle name="style1556193032508" xfId="3375" xr:uid="{00000000-0005-0000-0000-00007A0D0000}"/>
    <cellStyle name="style1556193032621" xfId="3376" xr:uid="{00000000-0005-0000-0000-00007B0D0000}"/>
    <cellStyle name="style1556193032743" xfId="3377" xr:uid="{00000000-0005-0000-0000-00007C0D0000}"/>
    <cellStyle name="style1556193032836" xfId="3378" xr:uid="{00000000-0005-0000-0000-00007D0D0000}"/>
    <cellStyle name="style1556193032930" xfId="3379" xr:uid="{00000000-0005-0000-0000-00007E0D0000}"/>
    <cellStyle name="style1556193033219" xfId="3380" xr:uid="{00000000-0005-0000-0000-00007F0D0000}"/>
    <cellStyle name="style1556193033321" xfId="3381" xr:uid="{00000000-0005-0000-0000-0000800D0000}"/>
    <cellStyle name="style1556193033426" xfId="3382" xr:uid="{00000000-0005-0000-0000-0000810D0000}"/>
    <cellStyle name="style1556193033571" xfId="3383" xr:uid="{00000000-0005-0000-0000-0000820D0000}"/>
    <cellStyle name="style1556193033707" xfId="3384" xr:uid="{00000000-0005-0000-0000-0000830D0000}"/>
    <cellStyle name="style1556193033844" xfId="3385" xr:uid="{00000000-0005-0000-0000-0000840D0000}"/>
    <cellStyle name="style1559133912097" xfId="3458" xr:uid="{00000000-0005-0000-0000-0000850D0000}"/>
    <cellStyle name="style1559133912379" xfId="3459" xr:uid="{00000000-0005-0000-0000-0000860D0000}"/>
    <cellStyle name="style1559133912512" xfId="3460" xr:uid="{00000000-0005-0000-0000-0000870D0000}"/>
    <cellStyle name="style1559133912648" xfId="3461" xr:uid="{00000000-0005-0000-0000-0000880D0000}"/>
    <cellStyle name="style1559133912801" xfId="3462" xr:uid="{00000000-0005-0000-0000-0000890D0000}"/>
    <cellStyle name="style1559133912894" xfId="3463" xr:uid="{00000000-0005-0000-0000-00008A0D0000}"/>
    <cellStyle name="style1559133913043" xfId="3464" xr:uid="{00000000-0005-0000-0000-00008B0D0000}"/>
    <cellStyle name="style1559133913199" xfId="3465" xr:uid="{00000000-0005-0000-0000-00008C0D0000}"/>
    <cellStyle name="style1559133913351" xfId="3466" xr:uid="{00000000-0005-0000-0000-00008D0D0000}"/>
    <cellStyle name="style1559133913480" xfId="3467" xr:uid="{00000000-0005-0000-0000-00008E0D0000}"/>
    <cellStyle name="style1559133913613" xfId="3468" xr:uid="{00000000-0005-0000-0000-00008F0D0000}"/>
    <cellStyle name="style1559133913742" xfId="3469" xr:uid="{00000000-0005-0000-0000-0000900D0000}"/>
    <cellStyle name="style1559133913863" xfId="3470" xr:uid="{00000000-0005-0000-0000-0000910D0000}"/>
    <cellStyle name="style1559133913984" xfId="3471" xr:uid="{00000000-0005-0000-0000-0000920D0000}"/>
    <cellStyle name="style1559133914070" xfId="3472" xr:uid="{00000000-0005-0000-0000-0000930D0000}"/>
    <cellStyle name="style1559133914160" xfId="3473" xr:uid="{00000000-0005-0000-0000-0000940D0000}"/>
    <cellStyle name="style1559133914289" xfId="3474" xr:uid="{00000000-0005-0000-0000-0000950D0000}"/>
    <cellStyle name="style1559133914402" xfId="3475" xr:uid="{00000000-0005-0000-0000-0000960D0000}"/>
    <cellStyle name="style1559133914519" xfId="3476" xr:uid="{00000000-0005-0000-0000-0000970D0000}"/>
    <cellStyle name="style1559133914715" xfId="3477" xr:uid="{00000000-0005-0000-0000-0000980D0000}"/>
    <cellStyle name="style1559133914957" xfId="3478" xr:uid="{00000000-0005-0000-0000-0000990D0000}"/>
    <cellStyle name="style1559133915105" xfId="3479" xr:uid="{00000000-0005-0000-0000-00009A0D0000}"/>
    <cellStyle name="style1559133915234" xfId="3480" xr:uid="{00000000-0005-0000-0000-00009B0D0000}"/>
    <cellStyle name="style1559133915383" xfId="3481" xr:uid="{00000000-0005-0000-0000-00009C0D0000}"/>
    <cellStyle name="style1559133915566" xfId="3482" xr:uid="{00000000-0005-0000-0000-00009D0D0000}"/>
    <cellStyle name="style1559133915762" xfId="3483" xr:uid="{00000000-0005-0000-0000-00009E0D0000}"/>
    <cellStyle name="style1559133915898" xfId="3484" xr:uid="{00000000-0005-0000-0000-00009F0D0000}"/>
    <cellStyle name="style1559133916054" xfId="3485" xr:uid="{00000000-0005-0000-0000-0000A00D0000}"/>
    <cellStyle name="style1559133916195" xfId="3486" xr:uid="{00000000-0005-0000-0000-0000A10D0000}"/>
    <cellStyle name="style1559133916324" xfId="3487" xr:uid="{00000000-0005-0000-0000-0000A20D0000}"/>
    <cellStyle name="style1559133916461" xfId="3488" xr:uid="{00000000-0005-0000-0000-0000A30D0000}"/>
    <cellStyle name="style1559133916656" xfId="3489" xr:uid="{00000000-0005-0000-0000-0000A40D0000}"/>
    <cellStyle name="style1559133916886" xfId="3490" xr:uid="{00000000-0005-0000-0000-0000A50D0000}"/>
    <cellStyle name="style1559133917152" xfId="3491" xr:uid="{00000000-0005-0000-0000-0000A60D0000}"/>
    <cellStyle name="style1559133917312" xfId="3492" xr:uid="{00000000-0005-0000-0000-0000A70D0000}"/>
    <cellStyle name="style1559133917461" xfId="3493" xr:uid="{00000000-0005-0000-0000-0000A80D0000}"/>
    <cellStyle name="style1559133917566" xfId="3494" xr:uid="{00000000-0005-0000-0000-0000A90D0000}"/>
    <cellStyle name="style1559133917707" xfId="3495" xr:uid="{00000000-0005-0000-0000-0000AA0D0000}"/>
    <cellStyle name="style1559133917836" xfId="3496" xr:uid="{00000000-0005-0000-0000-0000AB0D0000}"/>
    <cellStyle name="style1559133917969" xfId="3497" xr:uid="{00000000-0005-0000-0000-0000AC0D0000}"/>
    <cellStyle name="style1559133918070" xfId="3498" xr:uid="{00000000-0005-0000-0000-0000AD0D0000}"/>
    <cellStyle name="style1559133918304" xfId="3499" xr:uid="{00000000-0005-0000-0000-0000AE0D0000}"/>
    <cellStyle name="style1559133918437" xfId="3500" xr:uid="{00000000-0005-0000-0000-0000AF0D0000}"/>
    <cellStyle name="style1559133918570" xfId="3501" xr:uid="{00000000-0005-0000-0000-0000B00D0000}"/>
    <cellStyle name="style1559133918668" xfId="3502" xr:uid="{00000000-0005-0000-0000-0000B10D0000}"/>
    <cellStyle name="style1559133918847" xfId="3503" xr:uid="{00000000-0005-0000-0000-0000B20D0000}"/>
    <cellStyle name="style1559133919078" xfId="3504" xr:uid="{00000000-0005-0000-0000-0000B30D0000}"/>
    <cellStyle name="style1559133919316" xfId="3505" xr:uid="{00000000-0005-0000-0000-0000B40D0000}"/>
    <cellStyle name="style1559133919547" xfId="3506" xr:uid="{00000000-0005-0000-0000-0000B50D0000}"/>
    <cellStyle name="style1559133919715" xfId="3507" xr:uid="{00000000-0005-0000-0000-0000B60D0000}"/>
    <cellStyle name="style1559133919843" xfId="3508" xr:uid="{00000000-0005-0000-0000-0000B70D0000}"/>
    <cellStyle name="style1559133919961" xfId="3509" xr:uid="{00000000-0005-0000-0000-0000B80D0000}"/>
    <cellStyle name="style1559133920054" xfId="3510" xr:uid="{00000000-0005-0000-0000-0000B90D0000}"/>
    <cellStyle name="style1559133920277" xfId="3511" xr:uid="{00000000-0005-0000-0000-0000BA0D0000}"/>
    <cellStyle name="style1559133920461" xfId="3512" xr:uid="{00000000-0005-0000-0000-0000BB0D0000}"/>
    <cellStyle name="style1559133921027" xfId="3513" xr:uid="{00000000-0005-0000-0000-0000BC0D0000}"/>
    <cellStyle name="style1585237607953" xfId="3623" xr:uid="{00000000-0005-0000-0000-0000BD0D0000}"/>
    <cellStyle name="style1585237608188" xfId="3627" xr:uid="{00000000-0005-0000-0000-0000BE0D0000}"/>
    <cellStyle name="style1585237608398" xfId="3631" xr:uid="{00000000-0005-0000-0000-0000BF0D0000}"/>
    <cellStyle name="style1585237610699" xfId="3636" xr:uid="{00000000-0005-0000-0000-0000C00D0000}"/>
    <cellStyle name="style1585237610746" xfId="3622" xr:uid="{00000000-0005-0000-0000-0000C10D0000}"/>
    <cellStyle name="style1585237610746 2" xfId="3659" xr:uid="{00000000-0005-0000-0000-0000C20D0000}"/>
    <cellStyle name="style1585237610746 3" xfId="3677" xr:uid="{00000000-0005-0000-0000-0000C30D0000}"/>
    <cellStyle name="style1585237610793" xfId="3637" xr:uid="{00000000-0005-0000-0000-0000C40D0000}"/>
    <cellStyle name="style1585237610934" xfId="3634" xr:uid="{00000000-0005-0000-0000-0000C50D0000}"/>
    <cellStyle name="style1585237611039" xfId="3626" xr:uid="{00000000-0005-0000-0000-0000C60D0000}"/>
    <cellStyle name="style1585237611039 2" xfId="3655" xr:uid="{00000000-0005-0000-0000-0000C70D0000}"/>
    <cellStyle name="style1585237611039 3" xfId="3675" xr:uid="{00000000-0005-0000-0000-0000C80D0000}"/>
    <cellStyle name="style1585237611133" xfId="3635" xr:uid="{00000000-0005-0000-0000-0000C90D0000}"/>
    <cellStyle name="style1585237611281" xfId="3638" xr:uid="{00000000-0005-0000-0000-0000CA0D0000}"/>
    <cellStyle name="style1585237611340" xfId="3630" xr:uid="{00000000-0005-0000-0000-0000CB0D0000}"/>
    <cellStyle name="style1585237611340 2" xfId="3656" xr:uid="{00000000-0005-0000-0000-0000CC0D0000}"/>
    <cellStyle name="style1585237611340 3" xfId="3678" xr:uid="{00000000-0005-0000-0000-0000CD0D0000}"/>
    <cellStyle name="style1585237611391" xfId="3639" xr:uid="{00000000-0005-0000-0000-0000CE0D0000}"/>
    <cellStyle name="style1585237611762" xfId="3624" xr:uid="{00000000-0005-0000-0000-0000CF0D0000}"/>
    <cellStyle name="style1585237611820" xfId="3625" xr:uid="{00000000-0005-0000-0000-0000D00D0000}"/>
    <cellStyle name="style1585237611938" xfId="3628" xr:uid="{00000000-0005-0000-0000-0000D10D0000}"/>
    <cellStyle name="style1585237611992" xfId="3629" xr:uid="{00000000-0005-0000-0000-0000D20D0000}"/>
    <cellStyle name="style1585237612133" xfId="3632" xr:uid="{00000000-0005-0000-0000-0000D30D0000}"/>
    <cellStyle name="style1585237612192" xfId="3633" xr:uid="{00000000-0005-0000-0000-0000D40D0000}"/>
    <cellStyle name="style1585237663692" xfId="3515" xr:uid="{00000000-0005-0000-0000-0000D50D0000}"/>
    <cellStyle name="style1585237663802" xfId="3516" xr:uid="{00000000-0005-0000-0000-0000D60D0000}"/>
    <cellStyle name="style1585237663891" xfId="3517" xr:uid="{00000000-0005-0000-0000-0000D70D0000}"/>
    <cellStyle name="style1585237663989" xfId="3518" xr:uid="{00000000-0005-0000-0000-0000D80D0000}"/>
    <cellStyle name="style1585237664087" xfId="3519" xr:uid="{00000000-0005-0000-0000-0000D90D0000}"/>
    <cellStyle name="style1585237664216" xfId="3520" xr:uid="{00000000-0005-0000-0000-0000DA0D0000}"/>
    <cellStyle name="style1585237664274" xfId="3521" xr:uid="{00000000-0005-0000-0000-0000DB0D0000}"/>
    <cellStyle name="style1585237664372" xfId="3522" xr:uid="{00000000-0005-0000-0000-0000DC0D0000}"/>
    <cellStyle name="style1585237664430" xfId="3523" xr:uid="{00000000-0005-0000-0000-0000DD0D0000}"/>
    <cellStyle name="style1585237664509" xfId="3524" xr:uid="{00000000-0005-0000-0000-0000DE0D0000}"/>
    <cellStyle name="style1585237664567" xfId="3525" xr:uid="{00000000-0005-0000-0000-0000DF0D0000}"/>
    <cellStyle name="style1585237664630" xfId="3526" xr:uid="{00000000-0005-0000-0000-0000E00D0000}"/>
    <cellStyle name="style1585237664688" xfId="3527" xr:uid="{00000000-0005-0000-0000-0000E10D0000}"/>
    <cellStyle name="style1585237664751" xfId="3528" xr:uid="{00000000-0005-0000-0000-0000E20D0000}"/>
    <cellStyle name="style1585237664837" xfId="3529" xr:uid="{00000000-0005-0000-0000-0000E30D0000}"/>
    <cellStyle name="style1585237664884" xfId="3530" xr:uid="{00000000-0005-0000-0000-0000E40D0000}"/>
    <cellStyle name="style1585237664938" xfId="3531" xr:uid="{00000000-0005-0000-0000-0000E50D0000}"/>
    <cellStyle name="style1585237665005" xfId="3532" xr:uid="{00000000-0005-0000-0000-0000E60D0000}"/>
    <cellStyle name="style1585237665063" xfId="3533" xr:uid="{00000000-0005-0000-0000-0000E70D0000}"/>
    <cellStyle name="style1585237665114" xfId="3534" xr:uid="{00000000-0005-0000-0000-0000E80D0000}"/>
    <cellStyle name="style1585237665165" xfId="3535" xr:uid="{00000000-0005-0000-0000-0000E90D0000}"/>
    <cellStyle name="style1585237665227" xfId="3536" xr:uid="{00000000-0005-0000-0000-0000EA0D0000}"/>
    <cellStyle name="style1585237665298" xfId="3537" xr:uid="{00000000-0005-0000-0000-0000EB0D0000}"/>
    <cellStyle name="style1585237665364" xfId="3538" xr:uid="{00000000-0005-0000-0000-0000EC0D0000}"/>
    <cellStyle name="style1585237665430" xfId="3539" xr:uid="{00000000-0005-0000-0000-0000ED0D0000}"/>
    <cellStyle name="style1585237665485" xfId="3540" xr:uid="{00000000-0005-0000-0000-0000EE0D0000}"/>
    <cellStyle name="style1585237665552" xfId="3541" xr:uid="{00000000-0005-0000-0000-0000EF0D0000}"/>
    <cellStyle name="style1585237665610" xfId="3542" xr:uid="{00000000-0005-0000-0000-0000F00D0000}"/>
    <cellStyle name="style1585237665673" xfId="3543" xr:uid="{00000000-0005-0000-0000-0000F10D0000}"/>
    <cellStyle name="style1585237665739" xfId="3544" xr:uid="{00000000-0005-0000-0000-0000F20D0000}"/>
    <cellStyle name="style1585237665884" xfId="3545" xr:uid="{00000000-0005-0000-0000-0000F30D0000}"/>
    <cellStyle name="style1585237665966" xfId="3546" xr:uid="{00000000-0005-0000-0000-0000F40D0000}"/>
    <cellStyle name="style1585237666048" xfId="3547" xr:uid="{00000000-0005-0000-0000-0000F50D0000}"/>
    <cellStyle name="style1585237666200" xfId="3548" xr:uid="{00000000-0005-0000-0000-0000F60D0000}"/>
    <cellStyle name="style1585237666263" xfId="3549" xr:uid="{00000000-0005-0000-0000-0000F70D0000}"/>
    <cellStyle name="style1585237666321" xfId="3550" xr:uid="{00000000-0005-0000-0000-0000F80D0000}"/>
    <cellStyle name="style1585237666462" xfId="3551" xr:uid="{00000000-0005-0000-0000-0000F90D0000}"/>
    <cellStyle name="style1585237666552" xfId="3552" xr:uid="{00000000-0005-0000-0000-0000FA0D0000}"/>
    <cellStyle name="style1585237666618" xfId="3553" xr:uid="{00000000-0005-0000-0000-0000FB0D0000}"/>
    <cellStyle name="style1585237666684" xfId="3554" xr:uid="{00000000-0005-0000-0000-0000FC0D0000}"/>
    <cellStyle name="style1585237666751" xfId="3555" xr:uid="{00000000-0005-0000-0000-0000FD0D0000}"/>
    <cellStyle name="style1585237666809" xfId="3556" xr:uid="{00000000-0005-0000-0000-0000FE0D0000}"/>
    <cellStyle name="style1585237666868" xfId="3557" xr:uid="{00000000-0005-0000-0000-0000FF0D0000}"/>
    <cellStyle name="style1585237666931" xfId="3558" xr:uid="{00000000-0005-0000-0000-0000000E0000}"/>
    <cellStyle name="style1585237666989" xfId="3559" xr:uid="{00000000-0005-0000-0000-0000010E0000}"/>
    <cellStyle name="style1585237667048" xfId="3560" xr:uid="{00000000-0005-0000-0000-0000020E0000}"/>
    <cellStyle name="style1585237667106" xfId="3561" xr:uid="{00000000-0005-0000-0000-0000030E0000}"/>
    <cellStyle name="style1585237667165" xfId="3562" xr:uid="{00000000-0005-0000-0000-0000040E0000}"/>
    <cellStyle name="style1585237667231" xfId="3563" xr:uid="{00000000-0005-0000-0000-0000050E0000}"/>
    <cellStyle name="style1585237667290" xfId="3564" xr:uid="{00000000-0005-0000-0000-0000060E0000}"/>
    <cellStyle name="style1585237667352" xfId="3565" xr:uid="{00000000-0005-0000-0000-0000070E0000}"/>
    <cellStyle name="style1585237667415" xfId="3566" xr:uid="{00000000-0005-0000-0000-0000080E0000}"/>
    <cellStyle name="style1585237667477" xfId="3567" xr:uid="{00000000-0005-0000-0000-0000090E0000}"/>
    <cellStyle name="style1585237667540" xfId="3568" xr:uid="{00000000-0005-0000-0000-00000A0E0000}"/>
    <cellStyle name="style1585237667598" xfId="3569" xr:uid="{00000000-0005-0000-0000-00000B0E0000}"/>
    <cellStyle name="style1585237667661" xfId="3570" xr:uid="{00000000-0005-0000-0000-00000C0E0000}"/>
    <cellStyle name="style1585237667731" xfId="3571" xr:uid="{00000000-0005-0000-0000-00000D0E0000}"/>
    <cellStyle name="style1585237667790" xfId="3572" xr:uid="{00000000-0005-0000-0000-00000E0E0000}"/>
    <cellStyle name="style1585237667837" xfId="3573" xr:uid="{00000000-0005-0000-0000-00000F0E0000}"/>
    <cellStyle name="style1585237667903" xfId="3574" xr:uid="{00000000-0005-0000-0000-0000100E0000}"/>
    <cellStyle name="style1585237667973" xfId="3575" xr:uid="{00000000-0005-0000-0000-0000110E0000}"/>
    <cellStyle name="style1585237668052" xfId="3576" xr:uid="{00000000-0005-0000-0000-0000120E0000}"/>
    <cellStyle name="style1585237668161" xfId="3577" xr:uid="{00000000-0005-0000-0000-0000130E0000}"/>
    <cellStyle name="style1585237668239" xfId="3578" xr:uid="{00000000-0005-0000-0000-0000140E0000}"/>
    <cellStyle name="style1585237668290" xfId="3579" xr:uid="{00000000-0005-0000-0000-0000150E0000}"/>
    <cellStyle name="style1585237668337" xfId="3580" xr:uid="{00000000-0005-0000-0000-0000160E0000}"/>
    <cellStyle name="style1585237668407" xfId="3581" xr:uid="{00000000-0005-0000-0000-0000170E0000}"/>
    <cellStyle name="style1585237668450" xfId="3582" xr:uid="{00000000-0005-0000-0000-0000180E0000}"/>
    <cellStyle name="style1585237668493" xfId="3583" xr:uid="{00000000-0005-0000-0000-0000190E0000}"/>
    <cellStyle name="style1585237668493 2" xfId="3672" xr:uid="{00000000-0005-0000-0000-00001A0E0000}"/>
    <cellStyle name="style1585237668536" xfId="3584" xr:uid="{00000000-0005-0000-0000-00001B0E0000}"/>
    <cellStyle name="style1585237668598" xfId="3585" xr:uid="{00000000-0005-0000-0000-00001C0E0000}"/>
    <cellStyle name="style1585237668649" xfId="3586" xr:uid="{00000000-0005-0000-0000-00001D0E0000}"/>
    <cellStyle name="style1585237668692" xfId="3587" xr:uid="{00000000-0005-0000-0000-00001E0E0000}"/>
    <cellStyle name="style1585237668739" xfId="3588" xr:uid="{00000000-0005-0000-0000-00001F0E0000}"/>
    <cellStyle name="style1585237668802" xfId="3589" xr:uid="{00000000-0005-0000-0000-0000200E0000}"/>
    <cellStyle name="style1585237668856" xfId="3590" xr:uid="{00000000-0005-0000-0000-0000210E0000}"/>
    <cellStyle name="style1585237668923" xfId="3591" xr:uid="{00000000-0005-0000-0000-0000220E0000}"/>
    <cellStyle name="style1585237668973" xfId="3592" xr:uid="{00000000-0005-0000-0000-0000230E0000}"/>
    <cellStyle name="style1585237669020" xfId="3593" xr:uid="{00000000-0005-0000-0000-0000240E0000}"/>
    <cellStyle name="style1585237669071" xfId="3594" xr:uid="{00000000-0005-0000-0000-0000250E0000}"/>
    <cellStyle name="style1585237669114" xfId="3595" xr:uid="{00000000-0005-0000-0000-0000260E0000}"/>
    <cellStyle name="style1585237669161" xfId="3596" xr:uid="{00000000-0005-0000-0000-0000270E0000}"/>
    <cellStyle name="style1585237669204" xfId="3597" xr:uid="{00000000-0005-0000-0000-0000280E0000}"/>
    <cellStyle name="style1585237669204 2" xfId="3673" xr:uid="{00000000-0005-0000-0000-0000290E0000}"/>
    <cellStyle name="style1585237669247" xfId="3598" xr:uid="{00000000-0005-0000-0000-00002A0E0000}"/>
    <cellStyle name="style1585237669309" xfId="3599" xr:uid="{00000000-0005-0000-0000-00002B0E0000}"/>
    <cellStyle name="style1585237669356" xfId="3600" xr:uid="{00000000-0005-0000-0000-00002C0E0000}"/>
    <cellStyle name="style1585237669399" xfId="3601" xr:uid="{00000000-0005-0000-0000-00002D0E0000}"/>
    <cellStyle name="style1585237669516" xfId="3602" xr:uid="{00000000-0005-0000-0000-00002E0E0000}"/>
    <cellStyle name="style1585237669579" xfId="3603" xr:uid="{00000000-0005-0000-0000-00002F0E0000}"/>
    <cellStyle name="style1585237728720" xfId="3640" xr:uid="{00000000-0005-0000-0000-0000300E0000}"/>
    <cellStyle name="style1585237728791" xfId="3641" xr:uid="{00000000-0005-0000-0000-0000310E0000}"/>
    <cellStyle name="style1585237728955" xfId="3642" xr:uid="{00000000-0005-0000-0000-0000320E0000}"/>
    <cellStyle name="style1585237729017" xfId="3643" xr:uid="{00000000-0005-0000-0000-0000330E0000}"/>
    <cellStyle name="style1585237729244" xfId="3644" xr:uid="{00000000-0005-0000-0000-0000340E0000}"/>
    <cellStyle name="style1585237729306" xfId="3645" xr:uid="{00000000-0005-0000-0000-0000350E0000}"/>
    <cellStyle name="style1585237765822" xfId="3648" xr:uid="{00000000-0005-0000-0000-0000360E0000}"/>
    <cellStyle name="style1585237765881" xfId="3649" xr:uid="{00000000-0005-0000-0000-0000370E0000}"/>
    <cellStyle name="style1585237766049" xfId="3646" xr:uid="{00000000-0005-0000-0000-0000380E0000}"/>
    <cellStyle name="style1585237766104" xfId="3647" xr:uid="{00000000-0005-0000-0000-0000390E0000}"/>
    <cellStyle name="style1585237766338" xfId="3650" xr:uid="{00000000-0005-0000-0000-00003A0E0000}"/>
    <cellStyle name="style1585237766397" xfId="3651" xr:uid="{00000000-0005-0000-0000-00003B0E0000}"/>
    <cellStyle name="style1613575835750" xfId="3668" xr:uid="{00000000-0005-0000-0000-00003C0E0000}"/>
    <cellStyle name="style1613575835976" xfId="3665" xr:uid="{00000000-0005-0000-0000-00003D0E0000}"/>
    <cellStyle name="style1613575836624" xfId="3667" xr:uid="{00000000-0005-0000-0000-00003E0E0000}"/>
    <cellStyle name="style1613575836843" xfId="3664" xr:uid="{00000000-0005-0000-0000-00003F0E0000}"/>
    <cellStyle name="style1613575837249" xfId="3669" xr:uid="{00000000-0005-0000-0000-0000400E0000}"/>
    <cellStyle name="style1613575837432" xfId="3670" xr:uid="{00000000-0005-0000-0000-0000410E0000}"/>
    <cellStyle name="style1613575837614" xfId="3666" xr:uid="{00000000-0005-0000-0000-0000420E0000}"/>
    <cellStyle name="style1662466259826" xfId="3682" xr:uid="{00000000-0005-0000-0000-0000430E0000}"/>
    <cellStyle name="style1662466259951" xfId="3683" xr:uid="{00000000-0005-0000-0000-0000440E0000}"/>
    <cellStyle name="style1690286443774" xfId="3684" xr:uid="{00000000-0005-0000-0000-0000450E0000}"/>
    <cellStyle name="style1690286443824" xfId="3685" xr:uid="{00000000-0005-0000-0000-0000460E0000}"/>
    <cellStyle name="style1690286443964" xfId="3686" xr:uid="{00000000-0005-0000-0000-0000470E0000}"/>
    <cellStyle name="style1690286444014" xfId="3687" xr:uid="{00000000-0005-0000-0000-0000480E0000}"/>
    <cellStyle name="style1690286444244" xfId="3689" xr:uid="{00000000-0005-0000-0000-0000490E0000}"/>
    <cellStyle name="style1690286444294" xfId="3688" xr:uid="{00000000-0005-0000-0000-00004A0E0000}"/>
    <cellStyle name="title1" xfId="2736" xr:uid="{00000000-0005-0000-0000-00004B0E0000}"/>
    <cellStyle name="Überschrift 1 2" xfId="2737" xr:uid="{00000000-0005-0000-0000-00004C0E0000}"/>
    <cellStyle name="Überschrift 1 2 2" xfId="2816" xr:uid="{00000000-0005-0000-0000-00004D0E0000}"/>
    <cellStyle name="Überschrift 1 3" xfId="2738" xr:uid="{00000000-0005-0000-0000-00004E0E0000}"/>
    <cellStyle name="Überschrift 2 2" xfId="2739" xr:uid="{00000000-0005-0000-0000-00004F0E0000}"/>
    <cellStyle name="Überschrift 2 2 2" xfId="2817" xr:uid="{00000000-0005-0000-0000-0000500E0000}"/>
    <cellStyle name="Überschrift 2 3" xfId="2740" xr:uid="{00000000-0005-0000-0000-0000510E0000}"/>
    <cellStyle name="Überschrift 3 2" xfId="2741" xr:uid="{00000000-0005-0000-0000-0000520E0000}"/>
    <cellStyle name="Überschrift 3 2 2" xfId="2818" xr:uid="{00000000-0005-0000-0000-0000530E0000}"/>
    <cellStyle name="Überschrift 3 3" xfId="2742" xr:uid="{00000000-0005-0000-0000-0000540E0000}"/>
    <cellStyle name="Überschrift 4 2" xfId="2743" xr:uid="{00000000-0005-0000-0000-0000550E0000}"/>
    <cellStyle name="Überschrift 4 2 2" xfId="2819" xr:uid="{00000000-0005-0000-0000-0000560E0000}"/>
    <cellStyle name="Überschrift 4 3" xfId="2744" xr:uid="{00000000-0005-0000-0000-0000570E0000}"/>
    <cellStyle name="Überschrift 5" xfId="2745" xr:uid="{00000000-0005-0000-0000-0000580E0000}"/>
    <cellStyle name="Überschrift 5 2" xfId="2820" xr:uid="{00000000-0005-0000-0000-0000590E0000}"/>
    <cellStyle name="Überschrift 6" xfId="2746" xr:uid="{00000000-0005-0000-0000-00005A0E0000}"/>
    <cellStyle name="Verknüpfte Zelle 2" xfId="2747" xr:uid="{00000000-0005-0000-0000-00005B0E0000}"/>
    <cellStyle name="Verknüpfte Zelle 2 2" xfId="2748" xr:uid="{00000000-0005-0000-0000-00005C0E0000}"/>
    <cellStyle name="Verknüpfte Zelle 2 3" xfId="2821" xr:uid="{00000000-0005-0000-0000-00005D0E0000}"/>
    <cellStyle name="Verknüpfte Zelle 3" xfId="2749" xr:uid="{00000000-0005-0000-0000-00005E0E0000}"/>
    <cellStyle name="Vorspalte" xfId="2750" xr:uid="{00000000-0005-0000-0000-00005F0E0000}"/>
    <cellStyle name="Warnender Text 2" xfId="2751" xr:uid="{00000000-0005-0000-0000-0000600E0000}"/>
    <cellStyle name="Warnender Text 2 2" xfId="2752" xr:uid="{00000000-0005-0000-0000-0000610E0000}"/>
    <cellStyle name="Warnender Text 2 3" xfId="2822" xr:uid="{00000000-0005-0000-0000-0000620E0000}"/>
    <cellStyle name="Warnender Text 3" xfId="2753" xr:uid="{00000000-0005-0000-0000-0000630E0000}"/>
    <cellStyle name="XLConnect.Boolean" xfId="2754" xr:uid="{00000000-0005-0000-0000-0000640E0000}"/>
    <cellStyle name="XLConnect.DateTime" xfId="2755" xr:uid="{00000000-0005-0000-0000-0000650E0000}"/>
    <cellStyle name="XLConnect.Header" xfId="2756" xr:uid="{00000000-0005-0000-0000-0000660E0000}"/>
    <cellStyle name="XLConnect.Numeric" xfId="2757" xr:uid="{00000000-0005-0000-0000-0000670E0000}"/>
    <cellStyle name="XLConnect.String" xfId="2758" xr:uid="{00000000-0005-0000-0000-0000680E0000}"/>
    <cellStyle name="Zelle überprüfen 2" xfId="2759" xr:uid="{00000000-0005-0000-0000-0000690E0000}"/>
    <cellStyle name="Zelle überprüfen 2 2" xfId="2760" xr:uid="{00000000-0005-0000-0000-00006A0E0000}"/>
    <cellStyle name="Zelle überprüfen 2 3" xfId="2823" xr:uid="{00000000-0005-0000-0000-00006B0E0000}"/>
    <cellStyle name="Zelle überprüfen 3" xfId="2761" xr:uid="{00000000-0005-0000-0000-00006C0E0000}"/>
  </cellStyles>
  <dxfs count="0"/>
  <tableStyles count="0" defaultTableStyle="TableStyleMedium2" defaultPivotStyle="PivotStyleLight16"/>
  <colors>
    <mruColors>
      <color rgb="FFC5D9F1"/>
      <color rgb="FFEB9128"/>
      <color rgb="FFA59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15874</xdr:rowOff>
    </xdr:from>
    <xdr:to>
      <xdr:col>2</xdr:col>
      <xdr:colOff>12588</xdr:colOff>
      <xdr:row>4</xdr:row>
      <xdr:rowOff>140034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15874"/>
          <a:ext cx="2051096" cy="87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D9F1"/>
  </sheetPr>
  <dimension ref="A1:N33"/>
  <sheetViews>
    <sheetView showGridLines="0" tabSelected="1" zoomScale="80" zoomScaleNormal="80" workbookViewId="0">
      <pane ySplit="14" topLeftCell="A15" activePane="bottomLeft" state="frozen"/>
      <selection pane="bottomLeft" activeCell="A9" sqref="A9:L9"/>
    </sheetView>
  </sheetViews>
  <sheetFormatPr baseColWidth="10" defaultColWidth="11" defaultRowHeight="14.5"/>
  <cols>
    <col min="1" max="1" width="5.58203125" style="7" customWidth="1"/>
    <col min="2" max="2" width="21.58203125" style="7" customWidth="1"/>
    <col min="3" max="3" width="7.58203125" style="7" customWidth="1"/>
    <col min="4" max="4" width="45.58203125" style="15" customWidth="1"/>
    <col min="5" max="5" width="26.58203125" style="15" customWidth="1"/>
    <col min="6" max="6" width="12.58203125" style="7" customWidth="1"/>
    <col min="7" max="12" width="8.58203125" style="7" customWidth="1"/>
    <col min="13" max="16384" width="11" style="7"/>
  </cols>
  <sheetData>
    <row r="1" spans="1:12">
      <c r="D1" s="7"/>
      <c r="E1" s="7"/>
    </row>
    <row r="2" spans="1:12">
      <c r="D2" s="7"/>
      <c r="E2" s="7"/>
    </row>
    <row r="3" spans="1:12">
      <c r="D3" s="7"/>
      <c r="E3" s="7"/>
    </row>
    <row r="4" spans="1:12">
      <c r="D4" s="7"/>
      <c r="E4" s="7"/>
    </row>
    <row r="5" spans="1:12">
      <c r="D5" s="7"/>
      <c r="E5" s="7"/>
    </row>
    <row r="6" spans="1:12">
      <c r="D6" s="7"/>
      <c r="E6" s="7"/>
    </row>
    <row r="7" spans="1:12" ht="30" customHeight="1">
      <c r="A7" s="327" t="s">
        <v>153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</row>
    <row r="8" spans="1:12">
      <c r="D8" s="7"/>
      <c r="E8" s="7"/>
    </row>
    <row r="9" spans="1:12">
      <c r="A9" s="329" t="s">
        <v>152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</row>
    <row r="10" spans="1:12" ht="15" thickBot="1">
      <c r="D10" s="7"/>
      <c r="E10" s="7"/>
    </row>
    <row r="11" spans="1:12">
      <c r="A11" s="335" t="s">
        <v>187</v>
      </c>
      <c r="B11" s="336"/>
      <c r="C11" s="333" t="s">
        <v>188</v>
      </c>
      <c r="D11" s="325"/>
      <c r="E11" s="325" t="s">
        <v>92</v>
      </c>
      <c r="F11" s="333" t="s">
        <v>150</v>
      </c>
      <c r="G11" s="331" t="s">
        <v>154</v>
      </c>
      <c r="H11" s="331"/>
      <c r="I11" s="331"/>
      <c r="J11" s="331"/>
      <c r="K11" s="331"/>
      <c r="L11" s="332"/>
    </row>
    <row r="12" spans="1:12">
      <c r="A12" s="337"/>
      <c r="B12" s="338"/>
      <c r="C12" s="334"/>
      <c r="D12" s="326"/>
      <c r="E12" s="326"/>
      <c r="F12" s="334"/>
      <c r="G12" s="341">
        <v>2018</v>
      </c>
      <c r="H12" s="341">
        <v>2019</v>
      </c>
      <c r="I12" s="341">
        <v>2020</v>
      </c>
      <c r="J12" s="341">
        <v>2021</v>
      </c>
      <c r="K12" s="341">
        <v>2022</v>
      </c>
      <c r="L12" s="339">
        <v>2023</v>
      </c>
    </row>
    <row r="13" spans="1:12">
      <c r="A13" s="337"/>
      <c r="B13" s="338"/>
      <c r="C13" s="334"/>
      <c r="D13" s="326"/>
      <c r="E13" s="326"/>
      <c r="F13" s="334"/>
      <c r="G13" s="342"/>
      <c r="H13" s="342"/>
      <c r="I13" s="342"/>
      <c r="J13" s="342"/>
      <c r="K13" s="342"/>
      <c r="L13" s="340"/>
    </row>
    <row r="14" spans="1:12" ht="20.25" customHeight="1">
      <c r="A14" s="358" t="s">
        <v>189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60"/>
    </row>
    <row r="15" spans="1:12" ht="33" customHeight="1">
      <c r="A15" s="353" t="s">
        <v>182</v>
      </c>
      <c r="B15" s="350" t="s">
        <v>181</v>
      </c>
      <c r="C15" s="79" t="s">
        <v>1</v>
      </c>
      <c r="D15" s="304" t="s">
        <v>7</v>
      </c>
      <c r="E15" s="306" t="s">
        <v>93</v>
      </c>
      <c r="F15" s="8" t="s">
        <v>151</v>
      </c>
      <c r="G15" s="71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75" t="s">
        <v>0</v>
      </c>
    </row>
    <row r="16" spans="1:12" ht="33" customHeight="1">
      <c r="A16" s="354"/>
      <c r="B16" s="351"/>
      <c r="C16" s="92" t="s">
        <v>2</v>
      </c>
      <c r="D16" s="305" t="s">
        <v>9</v>
      </c>
      <c r="E16" s="307" t="s">
        <v>93</v>
      </c>
      <c r="F16" s="91" t="s">
        <v>151</v>
      </c>
      <c r="G16" s="89"/>
      <c r="H16" s="89" t="s">
        <v>0</v>
      </c>
      <c r="I16" s="89" t="s">
        <v>0</v>
      </c>
      <c r="J16" s="89" t="s">
        <v>0</v>
      </c>
      <c r="K16" s="89" t="s">
        <v>0</v>
      </c>
      <c r="L16" s="90" t="s">
        <v>0</v>
      </c>
    </row>
    <row r="17" spans="1:14" ht="33" customHeight="1">
      <c r="A17" s="354"/>
      <c r="B17" s="351"/>
      <c r="C17" s="361" t="s">
        <v>5</v>
      </c>
      <c r="D17" s="356" t="s">
        <v>10</v>
      </c>
      <c r="E17" s="308" t="s">
        <v>93</v>
      </c>
      <c r="F17" s="8" t="s">
        <v>151</v>
      </c>
      <c r="G17" s="71" t="s">
        <v>0</v>
      </c>
      <c r="H17" s="9" t="s">
        <v>0</v>
      </c>
      <c r="I17" s="9" t="s">
        <v>0</v>
      </c>
      <c r="J17" s="9" t="s">
        <v>0</v>
      </c>
      <c r="K17" s="9" t="s">
        <v>0</v>
      </c>
      <c r="L17" s="80" t="s">
        <v>0</v>
      </c>
      <c r="N17" s="11"/>
    </row>
    <row r="18" spans="1:14" ht="33" customHeight="1">
      <c r="A18" s="355"/>
      <c r="B18" s="352"/>
      <c r="C18" s="362"/>
      <c r="D18" s="357"/>
      <c r="E18" s="309" t="s">
        <v>177</v>
      </c>
      <c r="F18" s="14" t="s">
        <v>151</v>
      </c>
      <c r="G18" s="73" t="s">
        <v>0</v>
      </c>
      <c r="H18" s="73" t="s">
        <v>0</v>
      </c>
      <c r="I18" s="73" t="s">
        <v>0</v>
      </c>
      <c r="J18" s="73" t="s">
        <v>0</v>
      </c>
      <c r="K18" s="73" t="s">
        <v>0</v>
      </c>
      <c r="L18" s="77" t="s">
        <v>0</v>
      </c>
      <c r="N18" s="11"/>
    </row>
    <row r="19" spans="1:14" ht="33" customHeight="1">
      <c r="A19" s="353" t="s">
        <v>184</v>
      </c>
      <c r="B19" s="356" t="s">
        <v>183</v>
      </c>
      <c r="C19" s="363" t="s">
        <v>3</v>
      </c>
      <c r="D19" s="365" t="s">
        <v>6</v>
      </c>
      <c r="E19" s="310" t="s">
        <v>12</v>
      </c>
      <c r="F19" s="12" t="s">
        <v>151</v>
      </c>
      <c r="G19" s="74"/>
      <c r="H19" s="13" t="s">
        <v>0</v>
      </c>
      <c r="I19" s="13" t="s">
        <v>0</v>
      </c>
      <c r="J19" s="13" t="s">
        <v>13</v>
      </c>
      <c r="K19" s="13" t="s">
        <v>13</v>
      </c>
      <c r="L19" s="78" t="s">
        <v>13</v>
      </c>
    </row>
    <row r="20" spans="1:14" ht="33" customHeight="1">
      <c r="A20" s="355"/>
      <c r="B20" s="357"/>
      <c r="C20" s="364"/>
      <c r="D20" s="366"/>
      <c r="E20" s="311" t="s">
        <v>14</v>
      </c>
      <c r="F20" s="301" t="s">
        <v>151</v>
      </c>
      <c r="G20" s="72"/>
      <c r="H20" s="10" t="s">
        <v>0</v>
      </c>
      <c r="I20" s="10" t="s">
        <v>0</v>
      </c>
      <c r="J20" s="10" t="s">
        <v>0</v>
      </c>
      <c r="K20" s="10" t="s">
        <v>0</v>
      </c>
      <c r="L20" s="76" t="s">
        <v>0</v>
      </c>
    </row>
    <row r="21" spans="1:14" ht="37.5" customHeight="1" thickBot="1">
      <c r="A21" s="302" t="s">
        <v>186</v>
      </c>
      <c r="B21" s="303" t="s">
        <v>185</v>
      </c>
      <c r="C21" s="79" t="s">
        <v>4</v>
      </c>
      <c r="D21" s="304" t="s">
        <v>15</v>
      </c>
      <c r="E21" s="312" t="s">
        <v>93</v>
      </c>
      <c r="F21" s="8" t="s">
        <v>151</v>
      </c>
      <c r="G21" s="93" t="s">
        <v>0</v>
      </c>
      <c r="H21" s="94" t="s">
        <v>0</v>
      </c>
      <c r="I21" s="94" t="s">
        <v>0</v>
      </c>
      <c r="J21" s="94" t="s">
        <v>0</v>
      </c>
      <c r="K21" s="94" t="s">
        <v>0</v>
      </c>
      <c r="L21" s="95" t="s">
        <v>0</v>
      </c>
    </row>
    <row r="22" spans="1:14">
      <c r="A22" s="346"/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</row>
    <row r="23" spans="1:14">
      <c r="A23" s="348" t="s">
        <v>178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</row>
    <row r="25" spans="1:14">
      <c r="A25" s="18"/>
      <c r="B25" s="16"/>
      <c r="C25" s="16"/>
      <c r="D25" s="17"/>
      <c r="E25" s="17"/>
      <c r="F25" s="16"/>
      <c r="G25" s="16"/>
      <c r="H25" s="16"/>
      <c r="I25" s="16"/>
    </row>
    <row r="26" spans="1:14">
      <c r="A26" s="347" t="s">
        <v>88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7"/>
    </row>
    <row r="27" spans="1:14">
      <c r="A27" s="343" t="s">
        <v>89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</row>
    <row r="28" spans="1:14">
      <c r="A28" s="343" t="s">
        <v>90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</row>
    <row r="29" spans="1:14">
      <c r="A29" s="343" t="s">
        <v>91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</row>
    <row r="30" spans="1:14">
      <c r="A30" s="81"/>
      <c r="B30" s="81"/>
      <c r="C30" s="82"/>
      <c r="D30" s="83"/>
      <c r="E30" s="83"/>
      <c r="F30" s="83"/>
      <c r="G30" s="81"/>
      <c r="H30" s="81"/>
      <c r="I30" s="81"/>
      <c r="J30" s="81"/>
      <c r="K30" s="81"/>
      <c r="L30" s="81"/>
    </row>
    <row r="31" spans="1:14">
      <c r="A31" s="81"/>
      <c r="B31" s="81"/>
      <c r="C31" s="82"/>
      <c r="D31" s="83"/>
      <c r="E31" s="83"/>
      <c r="F31" s="83"/>
      <c r="G31" s="81"/>
      <c r="H31" s="81"/>
      <c r="I31" s="81"/>
      <c r="J31" s="81"/>
      <c r="K31" s="81"/>
      <c r="L31" s="81"/>
    </row>
    <row r="32" spans="1:14">
      <c r="A32" s="344" t="s">
        <v>180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</row>
    <row r="33" spans="1:12">
      <c r="A33" s="345" t="s">
        <v>86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</row>
  </sheetData>
  <mergeCells count="30">
    <mergeCell ref="B15:B18"/>
    <mergeCell ref="A15:A18"/>
    <mergeCell ref="B19:B20"/>
    <mergeCell ref="A19:A20"/>
    <mergeCell ref="A14:L14"/>
    <mergeCell ref="D17:D18"/>
    <mergeCell ref="C17:C18"/>
    <mergeCell ref="C19:C20"/>
    <mergeCell ref="D19:D20"/>
    <mergeCell ref="A29:L29"/>
    <mergeCell ref="A32:L32"/>
    <mergeCell ref="A33:L33"/>
    <mergeCell ref="A22:L22"/>
    <mergeCell ref="A28:L28"/>
    <mergeCell ref="A26:L26"/>
    <mergeCell ref="A27:L27"/>
    <mergeCell ref="A23:L23"/>
    <mergeCell ref="E11:E13"/>
    <mergeCell ref="A7:L7"/>
    <mergeCell ref="A9:L9"/>
    <mergeCell ref="G11:L11"/>
    <mergeCell ref="F11:F13"/>
    <mergeCell ref="A11:B13"/>
    <mergeCell ref="C11:D13"/>
    <mergeCell ref="L12:L13"/>
    <mergeCell ref="G12:G13"/>
    <mergeCell ref="H12:H13"/>
    <mergeCell ref="I12:I13"/>
    <mergeCell ref="J12:J13"/>
    <mergeCell ref="K12:K13"/>
  </mergeCells>
  <hyperlinks>
    <hyperlink ref="D15" location="'Daten HF-04.1.1'!A1" display="Kindertageseinrichtungen nach Art der Leitung" xr:uid="{00000000-0004-0000-0000-000000000000}"/>
    <hyperlink ref="D16" location="'Daten HF-04.1.2'!A1" display="Kindertageseinrichtungen nach Art der Leitung und Einrichtungsgröße" xr:uid="{00000000-0004-0000-0000-000001000000}"/>
    <hyperlink ref="D21" location="'Daten HF-04.3.1'!A1" display="Qualifikation der Leitungskräfte (nach Berufsabschluss)" xr:uid="{00000000-0004-0000-0000-000002000000}"/>
    <hyperlink ref="A27" r:id="rId1" display="Projekt-Webseite" xr:uid="{00000000-0004-0000-0000-000003000000}"/>
    <hyperlink ref="A29" r:id="rId2" xr:uid="{00000000-0004-0000-0000-000004000000}"/>
    <hyperlink ref="A28" r:id="rId3" xr:uid="{00000000-0004-0000-0000-000005000000}"/>
    <hyperlink ref="E18" location="'Daten HF-04.1.3-2'!A1" display="Anzahl und Anteil nach Einrichtungsgröße" xr:uid="{00000000-0004-0000-0000-000006000000}"/>
    <hyperlink ref="E20" location="'Daten HF-04.2.1-2'!A1" display="Anzahl Beschäftigungsumfang" xr:uid="{00000000-0004-0000-0000-000007000000}"/>
    <hyperlink ref="E17" location="'Daten HF-04.1.3-1'!A1" display="Anzahl &amp; Anteil" xr:uid="{00000000-0004-0000-0000-000008000000}"/>
    <hyperlink ref="E19" location="'Daten HF-04.2.1-1'!A1" display="Anzahl Befristung" xr:uid="{00000000-0004-0000-0000-000009000000}"/>
  </hyperlinks>
  <pageMargins left="0.7" right="0.7" top="0.78740157499999996" bottom="0.78740157499999996" header="0.3" footer="0.3"/>
  <pageSetup paperSize="9" orientation="portrait" r:id="rId4"/>
  <ignoredErrors>
    <ignoredError sqref="C15:C17 C19 C21" twoDigitTextYear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0"/>
  <sheetViews>
    <sheetView zoomScale="80" zoomScaleNormal="80" workbookViewId="0"/>
  </sheetViews>
  <sheetFormatPr baseColWidth="10" defaultColWidth="11" defaultRowHeight="14.5"/>
  <cols>
    <col min="1" max="1" width="23.5" style="84" customWidth="1"/>
    <col min="2" max="12" width="11.08203125" style="84" customWidth="1"/>
    <col min="13" max="16384" width="11" style="84"/>
  </cols>
  <sheetData>
    <row r="1" spans="1:12" s="20" customFormat="1" ht="14.5" customHeight="1">
      <c r="A1" s="313" t="s">
        <v>87</v>
      </c>
    </row>
    <row r="2" spans="1:12" s="20" customFormat="1" ht="14.5" customHeight="1">
      <c r="A2" s="54"/>
    </row>
    <row r="3" spans="1:12" s="96" customFormat="1" ht="23.5">
      <c r="A3" s="390">
        <v>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</row>
    <row r="4" spans="1:12" s="96" customFormat="1">
      <c r="A4" s="99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s="96" customFormat="1" ht="16.5">
      <c r="A5" s="391" t="s">
        <v>94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</row>
    <row r="6" spans="1:12" s="96" customFormat="1">
      <c r="A6" s="372" t="s">
        <v>16</v>
      </c>
      <c r="B6" s="375" t="s">
        <v>17</v>
      </c>
      <c r="C6" s="375"/>
      <c r="D6" s="375"/>
      <c r="E6" s="375"/>
      <c r="F6" s="375"/>
      <c r="G6" s="375"/>
      <c r="H6" s="375"/>
      <c r="I6" s="375"/>
      <c r="J6" s="375"/>
      <c r="K6" s="375"/>
      <c r="L6" s="376"/>
    </row>
    <row r="7" spans="1:12" s="96" customFormat="1">
      <c r="A7" s="373"/>
      <c r="B7" s="377" t="s">
        <v>18</v>
      </c>
      <c r="C7" s="375" t="s">
        <v>19</v>
      </c>
      <c r="D7" s="375"/>
      <c r="E7" s="375"/>
      <c r="F7" s="375"/>
      <c r="G7" s="375"/>
      <c r="H7" s="375"/>
      <c r="I7" s="375"/>
      <c r="J7" s="375"/>
      <c r="K7" s="375"/>
      <c r="L7" s="376"/>
    </row>
    <row r="8" spans="1:12" s="96" customFormat="1" ht="15" thickBot="1">
      <c r="A8" s="373"/>
      <c r="B8" s="378"/>
      <c r="C8" s="380" t="s">
        <v>20</v>
      </c>
      <c r="D8" s="380"/>
      <c r="E8" s="380" t="s">
        <v>21</v>
      </c>
      <c r="F8" s="380"/>
      <c r="G8" s="383" t="s">
        <v>19</v>
      </c>
      <c r="H8" s="383"/>
      <c r="I8" s="383"/>
      <c r="J8" s="383"/>
      <c r="K8" s="383"/>
      <c r="L8" s="384"/>
    </row>
    <row r="9" spans="1:12" s="96" customFormat="1" ht="15" thickBot="1">
      <c r="A9" s="373"/>
      <c r="B9" s="378"/>
      <c r="C9" s="381"/>
      <c r="D9" s="381"/>
      <c r="E9" s="381"/>
      <c r="F9" s="381"/>
      <c r="G9" s="385" t="s">
        <v>22</v>
      </c>
      <c r="H9" s="385"/>
      <c r="I9" s="387" t="s">
        <v>23</v>
      </c>
      <c r="J9" s="387"/>
      <c r="K9" s="387"/>
      <c r="L9" s="388"/>
    </row>
    <row r="10" spans="1:12" s="96" customFormat="1" ht="33.75" customHeight="1">
      <c r="A10" s="373"/>
      <c r="B10" s="379"/>
      <c r="C10" s="382"/>
      <c r="D10" s="382"/>
      <c r="E10" s="382"/>
      <c r="F10" s="382"/>
      <c r="G10" s="386"/>
      <c r="H10" s="386"/>
      <c r="I10" s="379" t="s">
        <v>24</v>
      </c>
      <c r="J10" s="379"/>
      <c r="K10" s="383" t="s">
        <v>25</v>
      </c>
      <c r="L10" s="384"/>
    </row>
    <row r="11" spans="1:12" s="96" customFormat="1" ht="15" thickBot="1">
      <c r="A11" s="374"/>
      <c r="B11" s="315" t="s">
        <v>8</v>
      </c>
      <c r="C11" s="314" t="s">
        <v>8</v>
      </c>
      <c r="D11" s="102" t="s">
        <v>26</v>
      </c>
      <c r="E11" s="103" t="s">
        <v>8</v>
      </c>
      <c r="F11" s="300" t="s">
        <v>26</v>
      </c>
      <c r="G11" s="105" t="s">
        <v>8</v>
      </c>
      <c r="H11" s="104" t="s">
        <v>26</v>
      </c>
      <c r="I11" s="103" t="s">
        <v>8</v>
      </c>
      <c r="J11" s="104" t="s">
        <v>26</v>
      </c>
      <c r="K11" s="103" t="s">
        <v>8</v>
      </c>
      <c r="L11" s="105" t="s">
        <v>26</v>
      </c>
    </row>
    <row r="12" spans="1:12" s="96" customFormat="1">
      <c r="A12" s="23" t="s">
        <v>27</v>
      </c>
      <c r="B12" s="247">
        <v>9414</v>
      </c>
      <c r="C12" s="117">
        <v>297</v>
      </c>
      <c r="D12" s="139">
        <f>C12/B12*100</f>
        <v>3.1548757170172079</v>
      </c>
      <c r="E12" s="117">
        <v>9117</v>
      </c>
      <c r="F12" s="139">
        <f>E12/B12*100</f>
        <v>96.845124282982781</v>
      </c>
      <c r="G12" s="117">
        <v>1141</v>
      </c>
      <c r="H12" s="139">
        <f>G12/B12*100</f>
        <v>12.120246441470151</v>
      </c>
      <c r="I12" s="117">
        <v>5889</v>
      </c>
      <c r="J12" s="139">
        <f>I12/B12*100</f>
        <v>62.555768005098791</v>
      </c>
      <c r="K12" s="117">
        <v>2087</v>
      </c>
      <c r="L12" s="316">
        <f>K12/B12*100</f>
        <v>22.169109836413853</v>
      </c>
    </row>
    <row r="13" spans="1:12" s="96" customFormat="1">
      <c r="A13" s="24" t="s">
        <v>28</v>
      </c>
      <c r="B13" s="248">
        <v>9343</v>
      </c>
      <c r="C13" s="118">
        <v>382</v>
      </c>
      <c r="D13" s="140">
        <v>4.0886224981269397</v>
      </c>
      <c r="E13" s="118">
        <v>8961</v>
      </c>
      <c r="F13" s="140">
        <v>95.911377501873062</v>
      </c>
      <c r="G13" s="118">
        <v>1050</v>
      </c>
      <c r="H13" s="140">
        <v>11.238360269720646</v>
      </c>
      <c r="I13" s="118">
        <v>6184</v>
      </c>
      <c r="J13" s="140">
        <v>66.188590388526165</v>
      </c>
      <c r="K13" s="118">
        <v>1727</v>
      </c>
      <c r="L13" s="317">
        <v>18.484426843626245</v>
      </c>
    </row>
    <row r="14" spans="1:12" s="96" customFormat="1">
      <c r="A14" s="25" t="s">
        <v>29</v>
      </c>
      <c r="B14" s="249">
        <v>2832</v>
      </c>
      <c r="C14" s="119">
        <v>637</v>
      </c>
      <c r="D14" s="141">
        <v>22.492937853107346</v>
      </c>
      <c r="E14" s="119">
        <v>2195</v>
      </c>
      <c r="F14" s="141">
        <v>77.507062146892665</v>
      </c>
      <c r="G14" s="119">
        <v>475</v>
      </c>
      <c r="H14" s="141">
        <v>16.772598870056495</v>
      </c>
      <c r="I14" s="119">
        <v>643</v>
      </c>
      <c r="J14" s="141">
        <v>22.704802259887007</v>
      </c>
      <c r="K14" s="119">
        <v>1077</v>
      </c>
      <c r="L14" s="318">
        <v>38.029661016949149</v>
      </c>
    </row>
    <row r="15" spans="1:12" s="96" customFormat="1">
      <c r="A15" s="24" t="s">
        <v>30</v>
      </c>
      <c r="B15" s="248">
        <v>1627</v>
      </c>
      <c r="C15" s="118">
        <v>93</v>
      </c>
      <c r="D15" s="140">
        <v>5.7160417947141982</v>
      </c>
      <c r="E15" s="118">
        <v>1534</v>
      </c>
      <c r="F15" s="140">
        <v>94.283958205285799</v>
      </c>
      <c r="G15" s="118">
        <v>180</v>
      </c>
      <c r="H15" s="140">
        <v>11.063306699446834</v>
      </c>
      <c r="I15" s="118">
        <v>729</v>
      </c>
      <c r="J15" s="140">
        <v>44.806392132759683</v>
      </c>
      <c r="K15" s="118">
        <v>625</v>
      </c>
      <c r="L15" s="317">
        <v>38.414259373079283</v>
      </c>
    </row>
    <row r="16" spans="1:12" s="96" customFormat="1">
      <c r="A16" s="25" t="s">
        <v>31</v>
      </c>
      <c r="B16" s="249">
        <v>462</v>
      </c>
      <c r="C16" s="119">
        <v>107</v>
      </c>
      <c r="D16" s="141">
        <v>23.160173160173162</v>
      </c>
      <c r="E16" s="119">
        <v>355</v>
      </c>
      <c r="F16" s="141">
        <v>76.839826839826841</v>
      </c>
      <c r="G16" s="119">
        <v>130</v>
      </c>
      <c r="H16" s="141">
        <v>28.138528138528141</v>
      </c>
      <c r="I16" s="119">
        <v>61</v>
      </c>
      <c r="J16" s="141">
        <v>13.203463203463203</v>
      </c>
      <c r="K16" s="119">
        <v>164</v>
      </c>
      <c r="L16" s="318">
        <v>35.497835497835503</v>
      </c>
    </row>
    <row r="17" spans="1:12" s="96" customFormat="1">
      <c r="A17" s="24" t="s">
        <v>32</v>
      </c>
      <c r="B17" s="248">
        <v>1165</v>
      </c>
      <c r="C17" s="118">
        <v>139</v>
      </c>
      <c r="D17" s="140">
        <v>11.931330472103003</v>
      </c>
      <c r="E17" s="118">
        <v>1026</v>
      </c>
      <c r="F17" s="140">
        <v>88.068669527896986</v>
      </c>
      <c r="G17" s="118">
        <v>428</v>
      </c>
      <c r="H17" s="140">
        <v>36.738197424892704</v>
      </c>
      <c r="I17" s="118">
        <v>141</v>
      </c>
      <c r="J17" s="140">
        <v>12.103004291845494</v>
      </c>
      <c r="K17" s="118">
        <v>457</v>
      </c>
      <c r="L17" s="317">
        <v>39.227467811158803</v>
      </c>
    </row>
    <row r="18" spans="1:12" s="96" customFormat="1">
      <c r="A18" s="25" t="s">
        <v>33</v>
      </c>
      <c r="B18" s="249">
        <v>4308</v>
      </c>
      <c r="C18" s="119">
        <v>320</v>
      </c>
      <c r="D18" s="141">
        <v>7.4280408542247001</v>
      </c>
      <c r="E18" s="119">
        <v>3988</v>
      </c>
      <c r="F18" s="141">
        <v>92.57195914577531</v>
      </c>
      <c r="G18" s="119">
        <v>1337</v>
      </c>
      <c r="H18" s="141">
        <v>31.035283194057566</v>
      </c>
      <c r="I18" s="119">
        <v>811</v>
      </c>
      <c r="J18" s="141">
        <v>18.825441039925721</v>
      </c>
      <c r="K18" s="119">
        <v>1840</v>
      </c>
      <c r="L18" s="318">
        <v>42.711234911792019</v>
      </c>
    </row>
    <row r="19" spans="1:12" s="96" customFormat="1">
      <c r="A19" s="24" t="s">
        <v>34</v>
      </c>
      <c r="B19" s="248">
        <v>965</v>
      </c>
      <c r="C19" s="118">
        <v>35</v>
      </c>
      <c r="D19" s="140">
        <v>3.6269430051813467</v>
      </c>
      <c r="E19" s="118">
        <v>930</v>
      </c>
      <c r="F19" s="140">
        <v>96.373056994818654</v>
      </c>
      <c r="G19" s="118">
        <v>181</v>
      </c>
      <c r="H19" s="140">
        <v>18.756476683937823</v>
      </c>
      <c r="I19" s="118">
        <v>568</v>
      </c>
      <c r="J19" s="140">
        <v>58.860103626943008</v>
      </c>
      <c r="K19" s="118">
        <v>181</v>
      </c>
      <c r="L19" s="317">
        <v>18.756476683937823</v>
      </c>
    </row>
    <row r="20" spans="1:12" s="96" customFormat="1">
      <c r="A20" s="25" t="s">
        <v>35</v>
      </c>
      <c r="B20" s="249">
        <v>5379</v>
      </c>
      <c r="C20" s="119">
        <v>509</v>
      </c>
      <c r="D20" s="141">
        <v>9.4627254136456589</v>
      </c>
      <c r="E20" s="119">
        <v>4870</v>
      </c>
      <c r="F20" s="141">
        <v>90.537274586354343</v>
      </c>
      <c r="G20" s="119">
        <v>1190</v>
      </c>
      <c r="H20" s="141">
        <v>22.123071202825802</v>
      </c>
      <c r="I20" s="119">
        <v>1923</v>
      </c>
      <c r="J20" s="141">
        <v>35.750139431121028</v>
      </c>
      <c r="K20" s="119">
        <v>1757</v>
      </c>
      <c r="L20" s="318">
        <v>32.66406395240751</v>
      </c>
    </row>
    <row r="21" spans="1:12" s="96" customFormat="1">
      <c r="A21" s="24" t="s">
        <v>36</v>
      </c>
      <c r="B21" s="248">
        <v>10668</v>
      </c>
      <c r="C21" s="118">
        <v>821</v>
      </c>
      <c r="D21" s="140">
        <v>7.6959130108736407</v>
      </c>
      <c r="E21" s="118">
        <v>9847</v>
      </c>
      <c r="F21" s="140">
        <v>92.304086989126361</v>
      </c>
      <c r="G21" s="118">
        <v>1468</v>
      </c>
      <c r="H21" s="140">
        <v>13.760779902512185</v>
      </c>
      <c r="I21" s="118">
        <v>3122</v>
      </c>
      <c r="J21" s="140">
        <v>29.26509186351706</v>
      </c>
      <c r="K21" s="118">
        <v>5257</v>
      </c>
      <c r="L21" s="317">
        <v>49.278215223097114</v>
      </c>
    </row>
    <row r="22" spans="1:12" s="96" customFormat="1">
      <c r="A22" s="25" t="s">
        <v>37</v>
      </c>
      <c r="B22" s="249">
        <v>2508</v>
      </c>
      <c r="C22" s="119">
        <v>142</v>
      </c>
      <c r="D22" s="141">
        <v>5.6618819776714515</v>
      </c>
      <c r="E22" s="119">
        <v>2366</v>
      </c>
      <c r="F22" s="141">
        <v>94.338118022328544</v>
      </c>
      <c r="G22" s="119">
        <v>182</v>
      </c>
      <c r="H22" s="141">
        <v>7.2567783094098877</v>
      </c>
      <c r="I22" s="119">
        <v>1389</v>
      </c>
      <c r="J22" s="141">
        <v>55.382775119617222</v>
      </c>
      <c r="K22" s="119">
        <v>795</v>
      </c>
      <c r="L22" s="318">
        <v>31.698564593301437</v>
      </c>
    </row>
    <row r="23" spans="1:12" s="96" customFormat="1">
      <c r="A23" s="24" t="s">
        <v>38</v>
      </c>
      <c r="B23" s="248">
        <v>474</v>
      </c>
      <c r="C23" s="118">
        <v>29</v>
      </c>
      <c r="D23" s="140">
        <v>6.1181434599156121</v>
      </c>
      <c r="E23" s="118">
        <v>445</v>
      </c>
      <c r="F23" s="140">
        <v>93.881856540084385</v>
      </c>
      <c r="G23" s="118">
        <v>77</v>
      </c>
      <c r="H23" s="140">
        <v>16.244725738396625</v>
      </c>
      <c r="I23" s="118">
        <v>77</v>
      </c>
      <c r="J23" s="140">
        <v>16.244725738396625</v>
      </c>
      <c r="K23" s="118">
        <v>291</v>
      </c>
      <c r="L23" s="317">
        <v>61.392405063291143</v>
      </c>
    </row>
    <row r="24" spans="1:12" s="96" customFormat="1">
      <c r="A24" s="25" t="s">
        <v>39</v>
      </c>
      <c r="B24" s="249">
        <v>2348</v>
      </c>
      <c r="C24" s="119">
        <v>89</v>
      </c>
      <c r="D24" s="141">
        <v>3.7904599659284499</v>
      </c>
      <c r="E24" s="119">
        <v>2259</v>
      </c>
      <c r="F24" s="141">
        <v>96.209540034071551</v>
      </c>
      <c r="G24" s="119">
        <v>688</v>
      </c>
      <c r="H24" s="141">
        <v>29.301533219761499</v>
      </c>
      <c r="I24" s="119">
        <v>596</v>
      </c>
      <c r="J24" s="141">
        <v>25.383304940374785</v>
      </c>
      <c r="K24" s="119">
        <v>975</v>
      </c>
      <c r="L24" s="318">
        <v>41.524701873935264</v>
      </c>
    </row>
    <row r="25" spans="1:12" s="96" customFormat="1">
      <c r="A25" s="24" t="s">
        <v>40</v>
      </c>
      <c r="B25" s="248">
        <v>1419</v>
      </c>
      <c r="C25" s="118">
        <v>44</v>
      </c>
      <c r="D25" s="140">
        <v>3.1007751937984498</v>
      </c>
      <c r="E25" s="118">
        <v>1375</v>
      </c>
      <c r="F25" s="140">
        <v>96.899224806201545</v>
      </c>
      <c r="G25" s="118">
        <v>231</v>
      </c>
      <c r="H25" s="140">
        <v>16.279069767441861</v>
      </c>
      <c r="I25" s="118">
        <v>847</v>
      </c>
      <c r="J25" s="140">
        <v>59.689922480620147</v>
      </c>
      <c r="K25" s="118">
        <v>297</v>
      </c>
      <c r="L25" s="317">
        <v>20.930232558139537</v>
      </c>
    </row>
    <row r="26" spans="1:12" s="96" customFormat="1">
      <c r="A26" s="26" t="s">
        <v>41</v>
      </c>
      <c r="B26" s="249">
        <v>1818</v>
      </c>
      <c r="C26" s="119">
        <v>121</v>
      </c>
      <c r="D26" s="141">
        <v>6.6556655665566549</v>
      </c>
      <c r="E26" s="119">
        <v>1697</v>
      </c>
      <c r="F26" s="141">
        <v>93.34433443344335</v>
      </c>
      <c r="G26" s="119">
        <v>461</v>
      </c>
      <c r="H26" s="141">
        <v>25.357535753575355</v>
      </c>
      <c r="I26" s="119">
        <v>516</v>
      </c>
      <c r="J26" s="141">
        <v>28.382838283828381</v>
      </c>
      <c r="K26" s="119">
        <v>720</v>
      </c>
      <c r="L26" s="318">
        <v>39.603960396039604</v>
      </c>
    </row>
    <row r="27" spans="1:12" s="96" customFormat="1" ht="15" thickBot="1">
      <c r="A27" s="24" t="s">
        <v>42</v>
      </c>
      <c r="B27" s="248">
        <v>1347</v>
      </c>
      <c r="C27" s="118">
        <v>16</v>
      </c>
      <c r="D27" s="140">
        <v>1.1878247958426131</v>
      </c>
      <c r="E27" s="118">
        <v>1331</v>
      </c>
      <c r="F27" s="140">
        <v>98.812175204157384</v>
      </c>
      <c r="G27" s="118">
        <v>253</v>
      </c>
      <c r="H27" s="140">
        <v>18.782479584261321</v>
      </c>
      <c r="I27" s="118">
        <v>767</v>
      </c>
      <c r="J27" s="140">
        <v>56.941351150705266</v>
      </c>
      <c r="K27" s="118">
        <v>311</v>
      </c>
      <c r="L27" s="317">
        <v>23.088344469190794</v>
      </c>
    </row>
    <row r="28" spans="1:12" s="96" customFormat="1">
      <c r="A28" s="27" t="s">
        <v>43</v>
      </c>
      <c r="B28" s="212">
        <v>45539</v>
      </c>
      <c r="C28" s="297">
        <v>2867</v>
      </c>
      <c r="D28" s="142">
        <v>6.2957025845978176</v>
      </c>
      <c r="E28" s="297">
        <v>42672</v>
      </c>
      <c r="F28" s="142">
        <v>93.704297415402181</v>
      </c>
      <c r="G28" s="297">
        <v>7464</v>
      </c>
      <c r="H28" s="142">
        <v>16.39034673576495</v>
      </c>
      <c r="I28" s="297">
        <v>20113</v>
      </c>
      <c r="J28" s="142">
        <v>44.166538571334463</v>
      </c>
      <c r="K28" s="297">
        <v>15095</v>
      </c>
      <c r="L28" s="319">
        <v>33.147412108302774</v>
      </c>
    </row>
    <row r="29" spans="1:12" s="96" customFormat="1">
      <c r="A29" s="28" t="s">
        <v>44</v>
      </c>
      <c r="B29" s="221">
        <v>10538</v>
      </c>
      <c r="C29" s="298">
        <v>914</v>
      </c>
      <c r="D29" s="143">
        <v>8.6733725564623256</v>
      </c>
      <c r="E29" s="298">
        <v>9624</v>
      </c>
      <c r="F29" s="143">
        <v>91.326627443537674</v>
      </c>
      <c r="G29" s="298">
        <v>2008</v>
      </c>
      <c r="H29" s="143">
        <v>19.054849117479598</v>
      </c>
      <c r="I29" s="298">
        <v>4150</v>
      </c>
      <c r="J29" s="143">
        <v>39.381286771683435</v>
      </c>
      <c r="K29" s="298">
        <v>3466</v>
      </c>
      <c r="L29" s="320">
        <v>32.890491554374648</v>
      </c>
    </row>
    <row r="30" spans="1:12" s="96" customFormat="1">
      <c r="A30" s="29" t="s">
        <v>45</v>
      </c>
      <c r="B30" s="255">
        <v>56077</v>
      </c>
      <c r="C30" s="299">
        <v>3781</v>
      </c>
      <c r="D30" s="144">
        <v>6.7425147564955328</v>
      </c>
      <c r="E30" s="299">
        <v>52296</v>
      </c>
      <c r="F30" s="144">
        <v>93.257485243504462</v>
      </c>
      <c r="G30" s="299">
        <v>9472</v>
      </c>
      <c r="H30" s="144">
        <v>16.891060506089843</v>
      </c>
      <c r="I30" s="299">
        <v>24263</v>
      </c>
      <c r="J30" s="144">
        <v>43.267293186154753</v>
      </c>
      <c r="K30" s="299">
        <v>18561</v>
      </c>
      <c r="L30" s="321">
        <v>33.099131551259873</v>
      </c>
    </row>
    <row r="31" spans="1:12" s="96" customFormat="1">
      <c r="A31" s="368" t="s">
        <v>141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</row>
    <row r="32" spans="1:12" s="96" customFormat="1" ht="25.5" customHeight="1">
      <c r="A32" s="389" t="s">
        <v>82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</row>
    <row r="33" spans="1:12" s="20" customFormat="1" ht="14.5" customHeight="1">
      <c r="A33" s="1"/>
    </row>
    <row r="34" spans="1:12" s="20" customFormat="1" ht="24.75" customHeight="1">
      <c r="A34" s="370">
        <v>2022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</row>
    <row r="35" spans="1:12" s="20" customFormat="1" ht="14.25" customHeight="1">
      <c r="A35" s="1"/>
    </row>
    <row r="36" spans="1:12" ht="14.25" customHeight="1">
      <c r="A36" s="371" t="s">
        <v>96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</row>
    <row r="37" spans="1:12" ht="15.75" customHeight="1">
      <c r="A37" s="372" t="s">
        <v>16</v>
      </c>
      <c r="B37" s="375" t="s">
        <v>17</v>
      </c>
      <c r="C37" s="375"/>
      <c r="D37" s="375"/>
      <c r="E37" s="375"/>
      <c r="F37" s="375"/>
      <c r="G37" s="375"/>
      <c r="H37" s="375"/>
      <c r="I37" s="375"/>
      <c r="J37" s="375"/>
      <c r="K37" s="375"/>
      <c r="L37" s="376"/>
    </row>
    <row r="38" spans="1:12">
      <c r="A38" s="373"/>
      <c r="B38" s="377" t="s">
        <v>18</v>
      </c>
      <c r="C38" s="375" t="s">
        <v>19</v>
      </c>
      <c r="D38" s="375"/>
      <c r="E38" s="375"/>
      <c r="F38" s="375"/>
      <c r="G38" s="375"/>
      <c r="H38" s="375"/>
      <c r="I38" s="375"/>
      <c r="J38" s="375"/>
      <c r="K38" s="375"/>
      <c r="L38" s="376"/>
    </row>
    <row r="39" spans="1:12" ht="15.75" customHeight="1" thickBot="1">
      <c r="A39" s="373"/>
      <c r="B39" s="378"/>
      <c r="C39" s="380" t="s">
        <v>20</v>
      </c>
      <c r="D39" s="380"/>
      <c r="E39" s="380" t="s">
        <v>21</v>
      </c>
      <c r="F39" s="380"/>
      <c r="G39" s="383" t="s">
        <v>19</v>
      </c>
      <c r="H39" s="383"/>
      <c r="I39" s="383"/>
      <c r="J39" s="383"/>
      <c r="K39" s="383"/>
      <c r="L39" s="384"/>
    </row>
    <row r="40" spans="1:12" ht="15" thickBot="1">
      <c r="A40" s="373"/>
      <c r="B40" s="378"/>
      <c r="C40" s="381"/>
      <c r="D40" s="381"/>
      <c r="E40" s="381"/>
      <c r="F40" s="381"/>
      <c r="G40" s="385" t="s">
        <v>22</v>
      </c>
      <c r="H40" s="385"/>
      <c r="I40" s="387" t="s">
        <v>23</v>
      </c>
      <c r="J40" s="387"/>
      <c r="K40" s="387"/>
      <c r="L40" s="388"/>
    </row>
    <row r="41" spans="1:12" ht="28.5" customHeight="1">
      <c r="A41" s="373"/>
      <c r="B41" s="379"/>
      <c r="C41" s="382"/>
      <c r="D41" s="382"/>
      <c r="E41" s="382"/>
      <c r="F41" s="382"/>
      <c r="G41" s="386"/>
      <c r="H41" s="386"/>
      <c r="I41" s="379" t="s">
        <v>24</v>
      </c>
      <c r="J41" s="379"/>
      <c r="K41" s="383" t="s">
        <v>25</v>
      </c>
      <c r="L41" s="384"/>
    </row>
    <row r="42" spans="1:12" ht="14.5" customHeight="1" thickBot="1">
      <c r="A42" s="374"/>
      <c r="B42" s="100" t="s">
        <v>8</v>
      </c>
      <c r="C42" s="101" t="s">
        <v>8</v>
      </c>
      <c r="D42" s="102" t="s">
        <v>26</v>
      </c>
      <c r="E42" s="103" t="s">
        <v>8</v>
      </c>
      <c r="F42" s="104" t="s">
        <v>26</v>
      </c>
      <c r="G42" s="103" t="s">
        <v>8</v>
      </c>
      <c r="H42" s="104" t="s">
        <v>26</v>
      </c>
      <c r="I42" s="103" t="s">
        <v>8</v>
      </c>
      <c r="J42" s="104" t="s">
        <v>26</v>
      </c>
      <c r="K42" s="103" t="s">
        <v>8</v>
      </c>
      <c r="L42" s="105" t="s">
        <v>26</v>
      </c>
    </row>
    <row r="43" spans="1:12" ht="14.5" customHeight="1">
      <c r="A43" s="23" t="s">
        <v>27</v>
      </c>
      <c r="B43" s="247">
        <v>9245</v>
      </c>
      <c r="C43" s="117">
        <v>383</v>
      </c>
      <c r="D43" s="139">
        <v>4.1427798810167653</v>
      </c>
      <c r="E43" s="117">
        <v>8862</v>
      </c>
      <c r="F43" s="139">
        <v>95.857220118983236</v>
      </c>
      <c r="G43" s="117">
        <v>842</v>
      </c>
      <c r="H43" s="139">
        <v>9.1076257436452135</v>
      </c>
      <c r="I43" s="117">
        <v>6036</v>
      </c>
      <c r="J43" s="139">
        <v>65.289345592212015</v>
      </c>
      <c r="K43" s="117">
        <v>1984</v>
      </c>
      <c r="L43" s="316">
        <v>21.460248783126016</v>
      </c>
    </row>
    <row r="44" spans="1:12" ht="14.5" customHeight="1">
      <c r="A44" s="24" t="s">
        <v>28</v>
      </c>
      <c r="B44" s="248">
        <v>9193</v>
      </c>
      <c r="C44" s="118">
        <v>408</v>
      </c>
      <c r="D44" s="140">
        <v>4.4381594691613184</v>
      </c>
      <c r="E44" s="118">
        <v>8785</v>
      </c>
      <c r="F44" s="140">
        <v>95.56184053083868</v>
      </c>
      <c r="G44" s="118">
        <v>1031</v>
      </c>
      <c r="H44" s="140">
        <v>11.215054933101273</v>
      </c>
      <c r="I44" s="118">
        <v>6135</v>
      </c>
      <c r="J44" s="140">
        <v>66.73555966496248</v>
      </c>
      <c r="K44" s="118">
        <v>1619</v>
      </c>
      <c r="L44" s="317">
        <v>17.611225932774939</v>
      </c>
    </row>
    <row r="45" spans="1:12" ht="14.5" customHeight="1">
      <c r="A45" s="25" t="s">
        <v>29</v>
      </c>
      <c r="B45" s="249">
        <v>2787</v>
      </c>
      <c r="C45" s="119">
        <v>597</v>
      </c>
      <c r="D45" s="141">
        <v>21.420882669537136</v>
      </c>
      <c r="E45" s="119">
        <v>2190</v>
      </c>
      <c r="F45" s="141">
        <v>78.579117330462864</v>
      </c>
      <c r="G45" s="119">
        <v>448</v>
      </c>
      <c r="H45" s="141">
        <v>16.074632221026196</v>
      </c>
      <c r="I45" s="119">
        <v>668</v>
      </c>
      <c r="J45" s="141">
        <v>23.968424829565841</v>
      </c>
      <c r="K45" s="119">
        <v>1074</v>
      </c>
      <c r="L45" s="318">
        <v>38.536060279870824</v>
      </c>
    </row>
    <row r="46" spans="1:12" ht="14.5" customHeight="1">
      <c r="A46" s="24" t="s">
        <v>30</v>
      </c>
      <c r="B46" s="248">
        <v>1598</v>
      </c>
      <c r="C46" s="118">
        <v>82</v>
      </c>
      <c r="D46" s="140">
        <v>5.1314142678347929</v>
      </c>
      <c r="E46" s="118">
        <v>1516</v>
      </c>
      <c r="F46" s="140">
        <v>94.868585732165215</v>
      </c>
      <c r="G46" s="118">
        <v>178</v>
      </c>
      <c r="H46" s="140">
        <v>11.13892365456821</v>
      </c>
      <c r="I46" s="118">
        <v>759</v>
      </c>
      <c r="J46" s="140">
        <v>47.496871088861077</v>
      </c>
      <c r="K46" s="118">
        <v>579</v>
      </c>
      <c r="L46" s="317">
        <v>36.232790988735921</v>
      </c>
    </row>
    <row r="47" spans="1:12" ht="14.5" customHeight="1">
      <c r="A47" s="25" t="s">
        <v>31</v>
      </c>
      <c r="B47" s="249">
        <v>456</v>
      </c>
      <c r="C47" s="119">
        <v>111</v>
      </c>
      <c r="D47" s="141">
        <v>24.342105263157894</v>
      </c>
      <c r="E47" s="119">
        <v>345</v>
      </c>
      <c r="F47" s="141">
        <v>75.657894736842096</v>
      </c>
      <c r="G47" s="119">
        <v>132</v>
      </c>
      <c r="H47" s="141">
        <v>28.947368421052634</v>
      </c>
      <c r="I47" s="119">
        <v>74</v>
      </c>
      <c r="J47" s="141">
        <v>16.228070175438596</v>
      </c>
      <c r="K47" s="119">
        <v>139</v>
      </c>
      <c r="L47" s="318">
        <v>30.482456140350877</v>
      </c>
    </row>
    <row r="48" spans="1:12" ht="14.5" customHeight="1">
      <c r="A48" s="24" t="s">
        <v>32</v>
      </c>
      <c r="B48" s="248">
        <v>1157</v>
      </c>
      <c r="C48" s="118">
        <v>120</v>
      </c>
      <c r="D48" s="140">
        <v>10.371650821089023</v>
      </c>
      <c r="E48" s="118">
        <v>1037</v>
      </c>
      <c r="F48" s="140">
        <v>89.62834917891098</v>
      </c>
      <c r="G48" s="118">
        <v>424</v>
      </c>
      <c r="H48" s="140">
        <v>36.646499567847883</v>
      </c>
      <c r="I48" s="118">
        <v>159</v>
      </c>
      <c r="J48" s="140">
        <v>13.742437337942956</v>
      </c>
      <c r="K48" s="118">
        <v>454</v>
      </c>
      <c r="L48" s="317">
        <v>39.239412273120138</v>
      </c>
    </row>
    <row r="49" spans="1:12" ht="14.5" customHeight="1">
      <c r="A49" s="25" t="s">
        <v>33</v>
      </c>
      <c r="B49" s="249">
        <v>4270</v>
      </c>
      <c r="C49" s="119">
        <v>419</v>
      </c>
      <c r="D49" s="141">
        <v>9.812646370023419</v>
      </c>
      <c r="E49" s="119">
        <v>3851</v>
      </c>
      <c r="F49" s="141">
        <v>90.187353629976585</v>
      </c>
      <c r="G49" s="119">
        <v>1074</v>
      </c>
      <c r="H49" s="141">
        <v>25.152224824355972</v>
      </c>
      <c r="I49" s="119">
        <v>942</v>
      </c>
      <c r="J49" s="141">
        <v>22.060889929742387</v>
      </c>
      <c r="K49" s="119">
        <v>1835</v>
      </c>
      <c r="L49" s="318">
        <v>42.974238875878221</v>
      </c>
    </row>
    <row r="50" spans="1:12" ht="14.5" customHeight="1">
      <c r="A50" s="24" t="s">
        <v>34</v>
      </c>
      <c r="B50" s="248">
        <v>964</v>
      </c>
      <c r="C50" s="118">
        <v>28</v>
      </c>
      <c r="D50" s="140">
        <v>2.904564315352697</v>
      </c>
      <c r="E50" s="118">
        <v>936</v>
      </c>
      <c r="F50" s="140">
        <v>97.095435684647299</v>
      </c>
      <c r="G50" s="118">
        <v>188</v>
      </c>
      <c r="H50" s="140">
        <v>19.502074688796682</v>
      </c>
      <c r="I50" s="118">
        <v>595</v>
      </c>
      <c r="J50" s="140">
        <v>61.721991701244818</v>
      </c>
      <c r="K50" s="118">
        <v>153</v>
      </c>
      <c r="L50" s="317">
        <v>15.871369294605808</v>
      </c>
    </row>
    <row r="51" spans="1:12" ht="14.5" customHeight="1">
      <c r="A51" s="25" t="s">
        <v>35</v>
      </c>
      <c r="B51" s="249">
        <v>5258</v>
      </c>
      <c r="C51" s="119">
        <v>513</v>
      </c>
      <c r="D51" s="141">
        <v>9.7565614302015984</v>
      </c>
      <c r="E51" s="119">
        <v>4745</v>
      </c>
      <c r="F51" s="141">
        <v>90.2434385697984</v>
      </c>
      <c r="G51" s="119">
        <v>1145</v>
      </c>
      <c r="H51" s="141">
        <v>21.77634081399772</v>
      </c>
      <c r="I51" s="119">
        <v>1907</v>
      </c>
      <c r="J51" s="141">
        <v>36.268543172308867</v>
      </c>
      <c r="K51" s="119">
        <v>1693</v>
      </c>
      <c r="L51" s="318">
        <v>32.19855458349182</v>
      </c>
    </row>
    <row r="52" spans="1:12" ht="14.5" customHeight="1">
      <c r="A52" s="24" t="s">
        <v>36</v>
      </c>
      <c r="B52" s="248">
        <v>10600</v>
      </c>
      <c r="C52" s="118">
        <v>759</v>
      </c>
      <c r="D52" s="140">
        <v>7.1603773584905657</v>
      </c>
      <c r="E52" s="118">
        <v>9841</v>
      </c>
      <c r="F52" s="140">
        <v>92.839622641509436</v>
      </c>
      <c r="G52" s="118">
        <v>1306</v>
      </c>
      <c r="H52" s="140">
        <v>12.320754716981131</v>
      </c>
      <c r="I52" s="118">
        <v>3207</v>
      </c>
      <c r="J52" s="140">
        <v>30.254716981132074</v>
      </c>
      <c r="K52" s="118">
        <v>5328</v>
      </c>
      <c r="L52" s="317">
        <v>50.264150943396224</v>
      </c>
    </row>
    <row r="53" spans="1:12" ht="14.5" customHeight="1">
      <c r="A53" s="25" t="s">
        <v>37</v>
      </c>
      <c r="B53" s="249">
        <v>2499</v>
      </c>
      <c r="C53" s="119">
        <v>182</v>
      </c>
      <c r="D53" s="141">
        <v>7.2829131652661072</v>
      </c>
      <c r="E53" s="119">
        <v>2317</v>
      </c>
      <c r="F53" s="141">
        <v>92.717086834733891</v>
      </c>
      <c r="G53" s="119">
        <v>197</v>
      </c>
      <c r="H53" s="141">
        <v>7.8831532613045221</v>
      </c>
      <c r="I53" s="119">
        <v>1133</v>
      </c>
      <c r="J53" s="141">
        <v>45.338135254101644</v>
      </c>
      <c r="K53" s="119">
        <v>987</v>
      </c>
      <c r="L53" s="318">
        <v>39.495798319327733</v>
      </c>
    </row>
    <row r="54" spans="1:12" ht="14.5" customHeight="1">
      <c r="A54" s="24" t="s">
        <v>38</v>
      </c>
      <c r="B54" s="248">
        <v>472</v>
      </c>
      <c r="C54" s="118">
        <v>31</v>
      </c>
      <c r="D54" s="140">
        <v>6.5677966101694922</v>
      </c>
      <c r="E54" s="118">
        <v>441</v>
      </c>
      <c r="F54" s="140">
        <v>93.432203389830505</v>
      </c>
      <c r="G54" s="118">
        <v>50</v>
      </c>
      <c r="H54" s="140">
        <v>10.59322033898305</v>
      </c>
      <c r="I54" s="118">
        <v>107</v>
      </c>
      <c r="J54" s="140">
        <v>22.66949152542373</v>
      </c>
      <c r="K54" s="118">
        <v>284</v>
      </c>
      <c r="L54" s="317">
        <v>60.169491525423723</v>
      </c>
    </row>
    <row r="55" spans="1:12" ht="14.5" customHeight="1">
      <c r="A55" s="25" t="s">
        <v>39</v>
      </c>
      <c r="B55" s="249">
        <v>2371</v>
      </c>
      <c r="C55" s="119">
        <v>108</v>
      </c>
      <c r="D55" s="141">
        <v>4.555040067482075</v>
      </c>
      <c r="E55" s="119">
        <v>2263</v>
      </c>
      <c r="F55" s="141">
        <v>95.444959932517932</v>
      </c>
      <c r="G55" s="119">
        <v>674</v>
      </c>
      <c r="H55" s="141">
        <v>28.426824124841836</v>
      </c>
      <c r="I55" s="119">
        <v>637</v>
      </c>
      <c r="J55" s="141">
        <v>26.866301138760019</v>
      </c>
      <c r="K55" s="119">
        <v>952</v>
      </c>
      <c r="L55" s="318">
        <v>40.151834668916067</v>
      </c>
    </row>
    <row r="56" spans="1:12" ht="14.5" customHeight="1">
      <c r="A56" s="24" t="s">
        <v>40</v>
      </c>
      <c r="B56" s="248">
        <v>1418</v>
      </c>
      <c r="C56" s="118">
        <v>38</v>
      </c>
      <c r="D56" s="140">
        <v>2.6798307475317347</v>
      </c>
      <c r="E56" s="118">
        <v>1380</v>
      </c>
      <c r="F56" s="140">
        <v>97.320169252468276</v>
      </c>
      <c r="G56" s="118">
        <v>206</v>
      </c>
      <c r="H56" s="140">
        <v>14.527503526093088</v>
      </c>
      <c r="I56" s="118">
        <v>878</v>
      </c>
      <c r="J56" s="140">
        <v>61.918194640338506</v>
      </c>
      <c r="K56" s="118">
        <v>296</v>
      </c>
      <c r="L56" s="317">
        <v>20.874471086036671</v>
      </c>
    </row>
    <row r="57" spans="1:12" ht="14.5" customHeight="1">
      <c r="A57" s="26" t="s">
        <v>41</v>
      </c>
      <c r="B57" s="249">
        <v>1792</v>
      </c>
      <c r="C57" s="119">
        <v>129</v>
      </c>
      <c r="D57" s="141">
        <v>7.1986607142857135</v>
      </c>
      <c r="E57" s="119">
        <v>1663</v>
      </c>
      <c r="F57" s="141">
        <v>92.801339285714292</v>
      </c>
      <c r="G57" s="119">
        <v>432</v>
      </c>
      <c r="H57" s="141">
        <v>24.107142857142858</v>
      </c>
      <c r="I57" s="119">
        <v>524</v>
      </c>
      <c r="J57" s="141">
        <v>29.241071428571431</v>
      </c>
      <c r="K57" s="119">
        <v>707</v>
      </c>
      <c r="L57" s="318">
        <v>39.453125</v>
      </c>
    </row>
    <row r="58" spans="1:12" ht="14.5" customHeight="1" thickBot="1">
      <c r="A58" s="24" t="s">
        <v>42</v>
      </c>
      <c r="B58" s="248">
        <v>1342</v>
      </c>
      <c r="C58" s="118">
        <v>16</v>
      </c>
      <c r="D58" s="140">
        <v>1.1922503725782414</v>
      </c>
      <c r="E58" s="118">
        <v>1326</v>
      </c>
      <c r="F58" s="140">
        <v>98.807749627421757</v>
      </c>
      <c r="G58" s="118">
        <v>254</v>
      </c>
      <c r="H58" s="140">
        <v>18.926974664679584</v>
      </c>
      <c r="I58" s="118">
        <v>759</v>
      </c>
      <c r="J58" s="140">
        <v>56.557377049180324</v>
      </c>
      <c r="K58" s="118">
        <v>313</v>
      </c>
      <c r="L58" s="317">
        <v>23.323397913561848</v>
      </c>
    </row>
    <row r="59" spans="1:12" ht="14.5" customHeight="1">
      <c r="A59" s="27" t="s">
        <v>43</v>
      </c>
      <c r="B59" s="212">
        <v>44942</v>
      </c>
      <c r="C59" s="297">
        <v>3055</v>
      </c>
      <c r="D59" s="142">
        <v>6.7976503048373464</v>
      </c>
      <c r="E59" s="297">
        <v>41887</v>
      </c>
      <c r="F59" s="142">
        <v>93.202349695162653</v>
      </c>
      <c r="G59" s="297">
        <v>6633</v>
      </c>
      <c r="H59" s="142">
        <v>14.759022740420988</v>
      </c>
      <c r="I59" s="297">
        <v>20224</v>
      </c>
      <c r="J59" s="142">
        <v>45.000222509011614</v>
      </c>
      <c r="K59" s="297">
        <v>15030</v>
      </c>
      <c r="L59" s="319">
        <v>33.443104445730057</v>
      </c>
    </row>
    <row r="60" spans="1:12" ht="14.5" customHeight="1">
      <c r="A60" s="28" t="s">
        <v>44</v>
      </c>
      <c r="B60" s="221">
        <v>10480</v>
      </c>
      <c r="C60" s="298">
        <v>869</v>
      </c>
      <c r="D60" s="143">
        <v>8.2919847328244263</v>
      </c>
      <c r="E60" s="298">
        <v>9611</v>
      </c>
      <c r="F60" s="143">
        <v>91.708015267175568</v>
      </c>
      <c r="G60" s="298">
        <v>1948</v>
      </c>
      <c r="H60" s="143">
        <v>18.587786259541986</v>
      </c>
      <c r="I60" s="298">
        <v>4296</v>
      </c>
      <c r="J60" s="143">
        <v>40.992366412213741</v>
      </c>
      <c r="K60" s="298">
        <v>3367</v>
      </c>
      <c r="L60" s="320">
        <v>32.127862595419849</v>
      </c>
    </row>
    <row r="61" spans="1:12" ht="14.5" customHeight="1">
      <c r="A61" s="29" t="s">
        <v>45</v>
      </c>
      <c r="B61" s="255">
        <v>55422</v>
      </c>
      <c r="C61" s="299">
        <v>3924</v>
      </c>
      <c r="D61" s="144">
        <v>7.0802208509256257</v>
      </c>
      <c r="E61" s="299">
        <v>51498</v>
      </c>
      <c r="F61" s="144">
        <v>92.919779149074373</v>
      </c>
      <c r="G61" s="299">
        <v>8581</v>
      </c>
      <c r="H61" s="144">
        <v>15.483021182923748</v>
      </c>
      <c r="I61" s="299">
        <v>24520</v>
      </c>
      <c r="J61" s="144">
        <v>44.242358630146875</v>
      </c>
      <c r="K61" s="299">
        <v>18397</v>
      </c>
      <c r="L61" s="321">
        <v>33.194399336003755</v>
      </c>
    </row>
    <row r="62" spans="1:12" ht="14.5" customHeight="1">
      <c r="A62" s="368" t="s">
        <v>141</v>
      </c>
      <c r="B62" s="368"/>
      <c r="C62" s="368"/>
      <c r="D62" s="368"/>
      <c r="E62" s="368"/>
      <c r="F62" s="368"/>
      <c r="G62" s="368"/>
      <c r="H62" s="368"/>
      <c r="I62" s="368"/>
      <c r="J62" s="368"/>
      <c r="K62" s="368"/>
      <c r="L62" s="368"/>
    </row>
    <row r="63" spans="1:12" ht="22.5" customHeight="1">
      <c r="A63" s="369" t="s">
        <v>82</v>
      </c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</row>
    <row r="64" spans="1:12" ht="14.5" customHeight="1">
      <c r="A64" s="21"/>
    </row>
    <row r="65" spans="1:12" ht="24" customHeight="1">
      <c r="A65" s="370">
        <v>2021</v>
      </c>
      <c r="B65" s="370"/>
      <c r="C65" s="370"/>
      <c r="D65" s="370"/>
      <c r="E65" s="370"/>
      <c r="F65" s="370"/>
      <c r="G65" s="370"/>
      <c r="H65" s="370"/>
      <c r="I65" s="370"/>
      <c r="J65" s="370"/>
      <c r="K65" s="370"/>
      <c r="L65" s="370"/>
    </row>
    <row r="66" spans="1:12" ht="18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4.25" customHeight="1">
      <c r="A67" s="371" t="s">
        <v>97</v>
      </c>
      <c r="B67" s="371"/>
      <c r="C67" s="371"/>
      <c r="D67" s="371"/>
      <c r="E67" s="371"/>
      <c r="F67" s="371"/>
      <c r="G67" s="371"/>
      <c r="H67" s="371"/>
      <c r="I67" s="371"/>
      <c r="J67" s="371"/>
      <c r="K67" s="371"/>
      <c r="L67" s="371"/>
    </row>
    <row r="68" spans="1:12" ht="15" customHeight="1">
      <c r="A68" s="372" t="s">
        <v>16</v>
      </c>
      <c r="B68" s="375" t="s">
        <v>17</v>
      </c>
      <c r="C68" s="375"/>
      <c r="D68" s="375"/>
      <c r="E68" s="375"/>
      <c r="F68" s="375"/>
      <c r="G68" s="375"/>
      <c r="H68" s="375"/>
      <c r="I68" s="375"/>
      <c r="J68" s="375"/>
      <c r="K68" s="375"/>
      <c r="L68" s="376"/>
    </row>
    <row r="69" spans="1:12">
      <c r="A69" s="373"/>
      <c r="B69" s="377" t="s">
        <v>18</v>
      </c>
      <c r="C69" s="375" t="s">
        <v>19</v>
      </c>
      <c r="D69" s="375"/>
      <c r="E69" s="375"/>
      <c r="F69" s="375"/>
      <c r="G69" s="375"/>
      <c r="H69" s="375"/>
      <c r="I69" s="375"/>
      <c r="J69" s="375"/>
      <c r="K69" s="375"/>
      <c r="L69" s="376"/>
    </row>
    <row r="70" spans="1:12" ht="15" customHeight="1" thickBot="1">
      <c r="A70" s="373"/>
      <c r="B70" s="378"/>
      <c r="C70" s="380" t="s">
        <v>20</v>
      </c>
      <c r="D70" s="380"/>
      <c r="E70" s="380" t="s">
        <v>21</v>
      </c>
      <c r="F70" s="380"/>
      <c r="G70" s="383" t="s">
        <v>19</v>
      </c>
      <c r="H70" s="383"/>
      <c r="I70" s="383"/>
      <c r="J70" s="383"/>
      <c r="K70" s="383"/>
      <c r="L70" s="384"/>
    </row>
    <row r="71" spans="1:12" ht="15" thickBot="1">
      <c r="A71" s="373"/>
      <c r="B71" s="378"/>
      <c r="C71" s="381"/>
      <c r="D71" s="381"/>
      <c r="E71" s="381"/>
      <c r="F71" s="381"/>
      <c r="G71" s="385" t="s">
        <v>22</v>
      </c>
      <c r="H71" s="385"/>
      <c r="I71" s="387" t="s">
        <v>23</v>
      </c>
      <c r="J71" s="387"/>
      <c r="K71" s="387"/>
      <c r="L71" s="388"/>
    </row>
    <row r="72" spans="1:12" ht="27.75" customHeight="1">
      <c r="A72" s="373"/>
      <c r="B72" s="379"/>
      <c r="C72" s="382"/>
      <c r="D72" s="382"/>
      <c r="E72" s="382"/>
      <c r="F72" s="382"/>
      <c r="G72" s="386"/>
      <c r="H72" s="386"/>
      <c r="I72" s="379" t="s">
        <v>24</v>
      </c>
      <c r="J72" s="379"/>
      <c r="K72" s="383" t="s">
        <v>25</v>
      </c>
      <c r="L72" s="384"/>
    </row>
    <row r="73" spans="1:12" ht="14.5" customHeight="1" thickBot="1">
      <c r="A73" s="374"/>
      <c r="B73" s="100" t="s">
        <v>8</v>
      </c>
      <c r="C73" s="101" t="s">
        <v>8</v>
      </c>
      <c r="D73" s="102" t="s">
        <v>26</v>
      </c>
      <c r="E73" s="103" t="s">
        <v>8</v>
      </c>
      <c r="F73" s="104" t="s">
        <v>26</v>
      </c>
      <c r="G73" s="103" t="s">
        <v>8</v>
      </c>
      <c r="H73" s="104" t="s">
        <v>26</v>
      </c>
      <c r="I73" s="103" t="s">
        <v>8</v>
      </c>
      <c r="J73" s="300" t="s">
        <v>26</v>
      </c>
      <c r="K73" s="105" t="s">
        <v>8</v>
      </c>
      <c r="L73" s="105" t="s">
        <v>26</v>
      </c>
    </row>
    <row r="74" spans="1:12" ht="14.5" customHeight="1">
      <c r="A74" s="25" t="s">
        <v>27</v>
      </c>
      <c r="B74" s="247">
        <v>9081</v>
      </c>
      <c r="C74" s="117">
        <v>493</v>
      </c>
      <c r="D74" s="139">
        <f>C74/$B74*100</f>
        <v>5.4289175200969053</v>
      </c>
      <c r="E74" s="117">
        <f>G74+I74+K74</f>
        <v>8588</v>
      </c>
      <c r="F74" s="139">
        <f>E74/B74*100</f>
        <v>94.571082479903083</v>
      </c>
      <c r="G74" s="117">
        <v>764</v>
      </c>
      <c r="H74" s="139">
        <f t="shared" ref="H74:H85" si="0">G74/B74*100</f>
        <v>8.4131703556876989</v>
      </c>
      <c r="I74" s="117">
        <v>5801</v>
      </c>
      <c r="J74" s="139">
        <f t="shared" ref="J74:J92" si="1">I74/B74*100</f>
        <v>63.880629886576365</v>
      </c>
      <c r="K74" s="117">
        <v>2023</v>
      </c>
      <c r="L74" s="316">
        <f t="shared" ref="L74:L92" si="2">K74/B74*100</f>
        <v>22.277282237639024</v>
      </c>
    </row>
    <row r="75" spans="1:12" ht="14.5" customHeight="1">
      <c r="A75" s="24" t="s">
        <v>28</v>
      </c>
      <c r="B75" s="248">
        <v>8960</v>
      </c>
      <c r="C75" s="118">
        <v>413</v>
      </c>
      <c r="D75" s="140">
        <f t="shared" ref="D75:D91" si="3">C75/$B75*100</f>
        <v>4.609375</v>
      </c>
      <c r="E75" s="118">
        <f>G75+I75+K75</f>
        <v>8547</v>
      </c>
      <c r="F75" s="140">
        <f t="shared" ref="F75:F92" si="4">E75/B75*100</f>
        <v>95.390625</v>
      </c>
      <c r="G75" s="118">
        <v>838</v>
      </c>
      <c r="H75" s="140">
        <f t="shared" si="0"/>
        <v>9.3526785714285712</v>
      </c>
      <c r="I75" s="118">
        <v>6188</v>
      </c>
      <c r="J75" s="140">
        <f t="shared" si="1"/>
        <v>69.0625</v>
      </c>
      <c r="K75" s="118">
        <v>1521</v>
      </c>
      <c r="L75" s="317">
        <f t="shared" si="2"/>
        <v>16.975446428571427</v>
      </c>
    </row>
    <row r="76" spans="1:12" ht="14.5" customHeight="1">
      <c r="A76" s="25" t="s">
        <v>29</v>
      </c>
      <c r="B76" s="249">
        <v>2718</v>
      </c>
      <c r="C76" s="119">
        <v>550</v>
      </c>
      <c r="D76" s="141">
        <f t="shared" si="3"/>
        <v>20.235467255334804</v>
      </c>
      <c r="E76" s="119">
        <f t="shared" ref="E76:E87" si="5">G76+I76+K76</f>
        <v>2168</v>
      </c>
      <c r="F76" s="141">
        <f t="shared" si="4"/>
        <v>79.764532744665189</v>
      </c>
      <c r="G76" s="119">
        <v>424</v>
      </c>
      <c r="H76" s="141">
        <f t="shared" si="0"/>
        <v>15.599705665930832</v>
      </c>
      <c r="I76" s="119">
        <v>712</v>
      </c>
      <c r="J76" s="141">
        <f t="shared" si="1"/>
        <v>26.19573215599706</v>
      </c>
      <c r="K76" s="119">
        <v>1032</v>
      </c>
      <c r="L76" s="318">
        <f t="shared" si="2"/>
        <v>37.969094922737305</v>
      </c>
    </row>
    <row r="77" spans="1:12" ht="14.5" customHeight="1">
      <c r="A77" s="24" t="s">
        <v>30</v>
      </c>
      <c r="B77" s="248">
        <v>1578</v>
      </c>
      <c r="C77" s="118">
        <v>74</v>
      </c>
      <c r="D77" s="140">
        <f t="shared" si="3"/>
        <v>4.6894803548795947</v>
      </c>
      <c r="E77" s="118">
        <f t="shared" si="5"/>
        <v>1504</v>
      </c>
      <c r="F77" s="140">
        <f t="shared" si="4"/>
        <v>95.310519645120408</v>
      </c>
      <c r="G77" s="118">
        <v>161</v>
      </c>
      <c r="H77" s="140">
        <f t="shared" si="0"/>
        <v>10.202788339670468</v>
      </c>
      <c r="I77" s="118">
        <v>806</v>
      </c>
      <c r="J77" s="140">
        <f t="shared" si="1"/>
        <v>51.077313054499363</v>
      </c>
      <c r="K77" s="118">
        <v>537</v>
      </c>
      <c r="L77" s="317">
        <f t="shared" si="2"/>
        <v>34.030418250950575</v>
      </c>
    </row>
    <row r="78" spans="1:12" ht="14.5" customHeight="1">
      <c r="A78" s="25" t="s">
        <v>31</v>
      </c>
      <c r="B78" s="249">
        <v>448</v>
      </c>
      <c r="C78" s="119">
        <v>111</v>
      </c>
      <c r="D78" s="141">
        <f>C78/B78*100</f>
        <v>24.776785714285715</v>
      </c>
      <c r="E78" s="119">
        <f>G78+I78+K78</f>
        <v>337</v>
      </c>
      <c r="F78" s="141">
        <f>E78/B78*100</f>
        <v>75.223214285714292</v>
      </c>
      <c r="G78" s="119">
        <v>125</v>
      </c>
      <c r="H78" s="141">
        <f t="shared" si="0"/>
        <v>27.901785714285715</v>
      </c>
      <c r="I78" s="119">
        <v>72</v>
      </c>
      <c r="J78" s="141">
        <f t="shared" si="1"/>
        <v>16.071428571428573</v>
      </c>
      <c r="K78" s="119">
        <v>140</v>
      </c>
      <c r="L78" s="318">
        <f t="shared" si="2"/>
        <v>31.25</v>
      </c>
    </row>
    <row r="79" spans="1:12" ht="14.5" customHeight="1">
      <c r="A79" s="24" t="s">
        <v>32</v>
      </c>
      <c r="B79" s="248">
        <v>1143</v>
      </c>
      <c r="C79" s="118">
        <v>110</v>
      </c>
      <c r="D79" s="140">
        <f>C79/B79*100</f>
        <v>9.6237970253718288</v>
      </c>
      <c r="E79" s="118">
        <f>G79+I79+K79</f>
        <v>1033</v>
      </c>
      <c r="F79" s="140">
        <f>E79/B79*100</f>
        <v>90.376202974628171</v>
      </c>
      <c r="G79" s="118">
        <v>423</v>
      </c>
      <c r="H79" s="140">
        <f t="shared" si="0"/>
        <v>37.00787401574803</v>
      </c>
      <c r="I79" s="118">
        <v>167</v>
      </c>
      <c r="J79" s="140">
        <f t="shared" si="1"/>
        <v>14.610673665791776</v>
      </c>
      <c r="K79" s="118">
        <v>443</v>
      </c>
      <c r="L79" s="317">
        <f t="shared" si="2"/>
        <v>38.757655293088369</v>
      </c>
    </row>
    <row r="80" spans="1:12" ht="14.5" customHeight="1">
      <c r="A80" s="25" t="s">
        <v>33</v>
      </c>
      <c r="B80" s="249">
        <v>4210</v>
      </c>
      <c r="C80" s="119">
        <v>580</v>
      </c>
      <c r="D80" s="141">
        <f t="shared" si="3"/>
        <v>13.776722090261281</v>
      </c>
      <c r="E80" s="119">
        <f t="shared" si="5"/>
        <v>3630</v>
      </c>
      <c r="F80" s="141">
        <f t="shared" si="4"/>
        <v>86.223277909738712</v>
      </c>
      <c r="G80" s="119">
        <v>796</v>
      </c>
      <c r="H80" s="141">
        <f t="shared" si="0"/>
        <v>18.907363420427554</v>
      </c>
      <c r="I80" s="119">
        <v>1131</v>
      </c>
      <c r="J80" s="141">
        <f t="shared" si="1"/>
        <v>26.8646080760095</v>
      </c>
      <c r="K80" s="119">
        <v>1703</v>
      </c>
      <c r="L80" s="318">
        <f t="shared" si="2"/>
        <v>40.451306413301666</v>
      </c>
    </row>
    <row r="81" spans="1:12" ht="14.5" customHeight="1">
      <c r="A81" s="24" t="s">
        <v>34</v>
      </c>
      <c r="B81" s="248">
        <v>956</v>
      </c>
      <c r="C81" s="118">
        <v>38</v>
      </c>
      <c r="D81" s="140">
        <f t="shared" si="3"/>
        <v>3.9748953974895396</v>
      </c>
      <c r="E81" s="118">
        <f t="shared" si="5"/>
        <v>918</v>
      </c>
      <c r="F81" s="140">
        <f t="shared" si="4"/>
        <v>96.025104602510453</v>
      </c>
      <c r="G81" s="118">
        <v>173</v>
      </c>
      <c r="H81" s="140">
        <f t="shared" si="0"/>
        <v>18.09623430962343</v>
      </c>
      <c r="I81" s="118">
        <v>577</v>
      </c>
      <c r="J81" s="140">
        <f t="shared" si="1"/>
        <v>60.355648535564853</v>
      </c>
      <c r="K81" s="118">
        <v>168</v>
      </c>
      <c r="L81" s="317">
        <f t="shared" si="2"/>
        <v>17.573221757322173</v>
      </c>
    </row>
    <row r="82" spans="1:12" ht="14.5" customHeight="1">
      <c r="A82" s="25" t="s">
        <v>35</v>
      </c>
      <c r="B82" s="249">
        <v>5139</v>
      </c>
      <c r="C82" s="119">
        <v>515</v>
      </c>
      <c r="D82" s="141">
        <f>C82/B82*100</f>
        <v>10.021404942595835</v>
      </c>
      <c r="E82" s="119">
        <f>G82+I82+K82</f>
        <v>4624</v>
      </c>
      <c r="F82" s="141">
        <f>E82/B82*100</f>
        <v>89.978595057404164</v>
      </c>
      <c r="G82" s="119">
        <v>1120</v>
      </c>
      <c r="H82" s="141">
        <f t="shared" si="0"/>
        <v>21.794123370305506</v>
      </c>
      <c r="I82" s="119">
        <v>1878</v>
      </c>
      <c r="J82" s="141">
        <f t="shared" si="1"/>
        <v>36.5440747227087</v>
      </c>
      <c r="K82" s="119">
        <v>1626</v>
      </c>
      <c r="L82" s="318">
        <f t="shared" si="2"/>
        <v>31.640396964389961</v>
      </c>
    </row>
    <row r="83" spans="1:12" ht="14.5" customHeight="1">
      <c r="A83" s="24" t="s">
        <v>36</v>
      </c>
      <c r="B83" s="248">
        <v>10538</v>
      </c>
      <c r="C83" s="118">
        <v>708</v>
      </c>
      <c r="D83" s="140">
        <f>C83/B83*100</f>
        <v>6.7185424179161135</v>
      </c>
      <c r="E83" s="118">
        <f>G83+I83+K83</f>
        <v>9830</v>
      </c>
      <c r="F83" s="140">
        <f>E83/B83*100</f>
        <v>93.281457582083888</v>
      </c>
      <c r="G83" s="118">
        <v>1199</v>
      </c>
      <c r="H83" s="140">
        <f t="shared" si="0"/>
        <v>11.377870563674323</v>
      </c>
      <c r="I83" s="118">
        <v>3220</v>
      </c>
      <c r="J83" s="140">
        <f t="shared" si="1"/>
        <v>30.556082748149553</v>
      </c>
      <c r="K83" s="118">
        <v>5411</v>
      </c>
      <c r="L83" s="317">
        <f t="shared" si="2"/>
        <v>51.347504270260011</v>
      </c>
    </row>
    <row r="84" spans="1:12" ht="14.5" customHeight="1">
      <c r="A84" s="25" t="s">
        <v>37</v>
      </c>
      <c r="B84" s="249">
        <v>2492</v>
      </c>
      <c r="C84" s="119">
        <v>174</v>
      </c>
      <c r="D84" s="141">
        <f t="shared" si="3"/>
        <v>6.9823434991974311</v>
      </c>
      <c r="E84" s="119">
        <f t="shared" si="5"/>
        <v>2318</v>
      </c>
      <c r="F84" s="141">
        <f t="shared" si="4"/>
        <v>93.017656500802573</v>
      </c>
      <c r="G84" s="119">
        <v>159</v>
      </c>
      <c r="H84" s="141">
        <f t="shared" si="0"/>
        <v>6.3804173354735152</v>
      </c>
      <c r="I84" s="119">
        <v>1124</v>
      </c>
      <c r="J84" s="141">
        <f t="shared" si="1"/>
        <v>45.104333868378809</v>
      </c>
      <c r="K84" s="119">
        <v>1035</v>
      </c>
      <c r="L84" s="318">
        <f t="shared" si="2"/>
        <v>41.53290529695024</v>
      </c>
    </row>
    <row r="85" spans="1:12" ht="14.5" customHeight="1">
      <c r="A85" s="24" t="s">
        <v>38</v>
      </c>
      <c r="B85" s="248">
        <v>471</v>
      </c>
      <c r="C85" s="118">
        <v>16</v>
      </c>
      <c r="D85" s="140">
        <f t="shared" si="3"/>
        <v>3.397027600849257</v>
      </c>
      <c r="E85" s="118">
        <f t="shared" si="5"/>
        <v>455</v>
      </c>
      <c r="F85" s="140">
        <f t="shared" si="4"/>
        <v>96.602972399150744</v>
      </c>
      <c r="G85" s="118">
        <v>54</v>
      </c>
      <c r="H85" s="140">
        <f t="shared" si="0"/>
        <v>11.464968152866243</v>
      </c>
      <c r="I85" s="118">
        <v>119</v>
      </c>
      <c r="J85" s="140">
        <f t="shared" si="1"/>
        <v>25.265392781316347</v>
      </c>
      <c r="K85" s="118">
        <v>282</v>
      </c>
      <c r="L85" s="317">
        <f t="shared" si="2"/>
        <v>59.872611464968152</v>
      </c>
    </row>
    <row r="86" spans="1:12" ht="14.5" customHeight="1">
      <c r="A86" s="25" t="s">
        <v>39</v>
      </c>
      <c r="B86" s="249">
        <v>2358</v>
      </c>
      <c r="C86" s="119">
        <v>91</v>
      </c>
      <c r="D86" s="141">
        <f t="shared" si="3"/>
        <v>3.859202714164546</v>
      </c>
      <c r="E86" s="119">
        <f t="shared" si="5"/>
        <v>2267</v>
      </c>
      <c r="F86" s="141">
        <f t="shared" si="4"/>
        <v>96.140797285835461</v>
      </c>
      <c r="G86" s="119">
        <v>627</v>
      </c>
      <c r="H86" s="141">
        <f t="shared" ref="H86" si="6">G86/E86*100</f>
        <v>27.657697397441556</v>
      </c>
      <c r="I86" s="119">
        <v>632</v>
      </c>
      <c r="J86" s="141">
        <f t="shared" si="1"/>
        <v>26.802374893977948</v>
      </c>
      <c r="K86" s="119">
        <v>1008</v>
      </c>
      <c r="L86" s="318">
        <f t="shared" si="2"/>
        <v>42.748091603053432</v>
      </c>
    </row>
    <row r="87" spans="1:12" ht="14.5" customHeight="1">
      <c r="A87" s="24" t="s">
        <v>40</v>
      </c>
      <c r="B87" s="248">
        <v>1411</v>
      </c>
      <c r="C87" s="118">
        <v>38</v>
      </c>
      <c r="D87" s="140">
        <f t="shared" si="3"/>
        <v>2.6931254429482636</v>
      </c>
      <c r="E87" s="118">
        <f t="shared" si="5"/>
        <v>1373</v>
      </c>
      <c r="F87" s="140">
        <f t="shared" si="4"/>
        <v>97.306874557051742</v>
      </c>
      <c r="G87" s="118">
        <v>177</v>
      </c>
      <c r="H87" s="140">
        <f t="shared" ref="H87:H92" si="7">G87/B87*100</f>
        <v>12.544294826364281</v>
      </c>
      <c r="I87" s="118">
        <v>857</v>
      </c>
      <c r="J87" s="140">
        <f t="shared" si="1"/>
        <v>60.737065910701624</v>
      </c>
      <c r="K87" s="118">
        <v>339</v>
      </c>
      <c r="L87" s="317">
        <f t="shared" si="2"/>
        <v>24.025513819985825</v>
      </c>
    </row>
    <row r="88" spans="1:12" ht="14.5" customHeight="1">
      <c r="A88" s="26" t="s">
        <v>41</v>
      </c>
      <c r="B88" s="249">
        <v>1789</v>
      </c>
      <c r="C88" s="119">
        <v>132</v>
      </c>
      <c r="D88" s="141">
        <f>C88/B88*100</f>
        <v>7.3784237003912807</v>
      </c>
      <c r="E88" s="119">
        <f>G88+I88+K88</f>
        <v>1657</v>
      </c>
      <c r="F88" s="141">
        <f>E88/B88*100</f>
        <v>92.621576299608719</v>
      </c>
      <c r="G88" s="119">
        <v>397</v>
      </c>
      <c r="H88" s="141">
        <f t="shared" si="7"/>
        <v>22.191168250419231</v>
      </c>
      <c r="I88" s="119">
        <v>530</v>
      </c>
      <c r="J88" s="141">
        <f t="shared" si="1"/>
        <v>29.625489100055898</v>
      </c>
      <c r="K88" s="119">
        <v>730</v>
      </c>
      <c r="L88" s="318">
        <f t="shared" si="2"/>
        <v>40.804918949133594</v>
      </c>
    </row>
    <row r="89" spans="1:12" ht="14.5" customHeight="1" thickBot="1">
      <c r="A89" s="24" t="s">
        <v>42</v>
      </c>
      <c r="B89" s="248">
        <v>1335</v>
      </c>
      <c r="C89" s="118">
        <v>16</v>
      </c>
      <c r="D89" s="140">
        <f t="shared" si="3"/>
        <v>1.1985018726591761</v>
      </c>
      <c r="E89" s="118">
        <f>G89+I89+K89</f>
        <v>1319</v>
      </c>
      <c r="F89" s="140">
        <f t="shared" si="4"/>
        <v>98.801498127340821</v>
      </c>
      <c r="G89" s="118">
        <v>254</v>
      </c>
      <c r="H89" s="140">
        <f t="shared" si="7"/>
        <v>19.026217228464422</v>
      </c>
      <c r="I89" s="118">
        <v>767</v>
      </c>
      <c r="J89" s="140">
        <f t="shared" si="1"/>
        <v>57.453183520599246</v>
      </c>
      <c r="K89" s="118">
        <v>298</v>
      </c>
      <c r="L89" s="317">
        <f t="shared" si="2"/>
        <v>22.322097378277153</v>
      </c>
    </row>
    <row r="90" spans="1:12" ht="14.5" customHeight="1">
      <c r="A90" s="27" t="s">
        <v>43</v>
      </c>
      <c r="B90" s="212">
        <v>44271</v>
      </c>
      <c r="C90" s="297">
        <v>3252</v>
      </c>
      <c r="D90" s="142">
        <f t="shared" si="3"/>
        <v>7.3456664633733144</v>
      </c>
      <c r="E90" s="297">
        <f>G90+I90+K90</f>
        <v>41019</v>
      </c>
      <c r="F90" s="142">
        <f t="shared" si="4"/>
        <v>92.654333536626694</v>
      </c>
      <c r="G90" s="297">
        <v>5875</v>
      </c>
      <c r="H90" s="142">
        <f t="shared" si="7"/>
        <v>13.270538275620607</v>
      </c>
      <c r="I90" s="297">
        <v>20230</v>
      </c>
      <c r="J90" s="142">
        <f t="shared" si="1"/>
        <v>45.695827968647649</v>
      </c>
      <c r="K90" s="297">
        <v>14914</v>
      </c>
      <c r="L90" s="319">
        <f t="shared" si="2"/>
        <v>33.687967292358429</v>
      </c>
    </row>
    <row r="91" spans="1:12" ht="14.5" customHeight="1">
      <c r="A91" s="28" t="s">
        <v>44</v>
      </c>
      <c r="B91" s="221">
        <v>10356</v>
      </c>
      <c r="C91" s="298">
        <v>807</v>
      </c>
      <c r="D91" s="143">
        <f t="shared" si="3"/>
        <v>7.792584009269989</v>
      </c>
      <c r="E91" s="298">
        <f>E76+E77+E81+E86+E87+E89</f>
        <v>9549</v>
      </c>
      <c r="F91" s="143">
        <f t="shared" si="4"/>
        <v>92.207415990730013</v>
      </c>
      <c r="G91" s="298">
        <v>1816</v>
      </c>
      <c r="H91" s="143">
        <f t="shared" si="7"/>
        <v>17.535728080339901</v>
      </c>
      <c r="I91" s="298">
        <v>4351</v>
      </c>
      <c r="J91" s="143">
        <f t="shared" si="1"/>
        <v>42.01429123213596</v>
      </c>
      <c r="K91" s="298">
        <v>3382</v>
      </c>
      <c r="L91" s="320">
        <f t="shared" si="2"/>
        <v>32.657396678254152</v>
      </c>
    </row>
    <row r="92" spans="1:12" ht="14.5" customHeight="1">
      <c r="A92" s="29" t="s">
        <v>45</v>
      </c>
      <c r="B92" s="255">
        <v>54627</v>
      </c>
      <c r="C92" s="299">
        <v>4059</v>
      </c>
      <c r="D92" s="144">
        <f>C92/$B92*100</f>
        <v>7.4303915646109067</v>
      </c>
      <c r="E92" s="299">
        <f t="shared" ref="E92" si="8">G92+I92+K92</f>
        <v>50568</v>
      </c>
      <c r="F92" s="144">
        <f t="shared" si="4"/>
        <v>92.5696084353891</v>
      </c>
      <c r="G92" s="299">
        <v>7691</v>
      </c>
      <c r="H92" s="144">
        <f t="shared" si="7"/>
        <v>14.07911838468157</v>
      </c>
      <c r="I92" s="299">
        <v>24581</v>
      </c>
      <c r="J92" s="144">
        <f t="shared" si="1"/>
        <v>44.997894813919856</v>
      </c>
      <c r="K92" s="299">
        <v>18296</v>
      </c>
      <c r="L92" s="321">
        <f t="shared" si="2"/>
        <v>33.492595236787672</v>
      </c>
    </row>
    <row r="93" spans="1:12" ht="14.5" customHeight="1">
      <c r="A93" s="368" t="s">
        <v>142</v>
      </c>
      <c r="B93" s="368"/>
      <c r="C93" s="368"/>
      <c r="D93" s="368"/>
      <c r="E93" s="368"/>
      <c r="F93" s="368"/>
      <c r="G93" s="368"/>
      <c r="H93" s="368"/>
      <c r="I93" s="368"/>
      <c r="J93" s="368"/>
      <c r="K93" s="368"/>
      <c r="L93" s="368"/>
    </row>
    <row r="94" spans="1:12" ht="22.5" customHeight="1">
      <c r="A94" s="369" t="s">
        <v>83</v>
      </c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</row>
    <row r="95" spans="1:12" ht="14.5" customHeight="1">
      <c r="B95" s="85"/>
      <c r="C95" s="85"/>
      <c r="E95" s="85"/>
    </row>
    <row r="96" spans="1:12" ht="23.5">
      <c r="A96" s="370">
        <v>2020</v>
      </c>
      <c r="B96" s="370"/>
      <c r="C96" s="370"/>
      <c r="D96" s="370"/>
      <c r="E96" s="370"/>
      <c r="F96" s="370"/>
      <c r="G96" s="370"/>
      <c r="H96" s="370"/>
      <c r="I96" s="370"/>
      <c r="J96" s="370"/>
      <c r="K96" s="370"/>
      <c r="L96" s="370"/>
    </row>
    <row r="97" spans="1:12">
      <c r="A97" s="21"/>
    </row>
    <row r="98" spans="1:12" ht="14.25" customHeight="1">
      <c r="A98" s="371" t="s">
        <v>98</v>
      </c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1"/>
    </row>
    <row r="99" spans="1:12" ht="15" customHeight="1">
      <c r="A99" s="372" t="s">
        <v>16</v>
      </c>
      <c r="B99" s="375" t="s">
        <v>17</v>
      </c>
      <c r="C99" s="375"/>
      <c r="D99" s="375"/>
      <c r="E99" s="375"/>
      <c r="F99" s="375"/>
      <c r="G99" s="375"/>
      <c r="H99" s="375"/>
      <c r="I99" s="375"/>
      <c r="J99" s="375"/>
      <c r="K99" s="375"/>
      <c r="L99" s="376"/>
    </row>
    <row r="100" spans="1:12">
      <c r="A100" s="373"/>
      <c r="B100" s="377" t="s">
        <v>18</v>
      </c>
      <c r="C100" s="375" t="s">
        <v>19</v>
      </c>
      <c r="D100" s="375"/>
      <c r="E100" s="375"/>
      <c r="F100" s="375"/>
      <c r="G100" s="375"/>
      <c r="H100" s="375"/>
      <c r="I100" s="375"/>
      <c r="J100" s="375"/>
      <c r="K100" s="375"/>
      <c r="L100" s="376"/>
    </row>
    <row r="101" spans="1:12" ht="15" customHeight="1" thickBot="1">
      <c r="A101" s="373"/>
      <c r="B101" s="378"/>
      <c r="C101" s="380" t="s">
        <v>20</v>
      </c>
      <c r="D101" s="380"/>
      <c r="E101" s="380" t="s">
        <v>21</v>
      </c>
      <c r="F101" s="380"/>
      <c r="G101" s="383" t="s">
        <v>19</v>
      </c>
      <c r="H101" s="383"/>
      <c r="I101" s="383"/>
      <c r="J101" s="383"/>
      <c r="K101" s="383"/>
      <c r="L101" s="384"/>
    </row>
    <row r="102" spans="1:12" ht="15" thickBot="1">
      <c r="A102" s="373"/>
      <c r="B102" s="378"/>
      <c r="C102" s="381"/>
      <c r="D102" s="381"/>
      <c r="E102" s="381"/>
      <c r="F102" s="381"/>
      <c r="G102" s="385" t="s">
        <v>22</v>
      </c>
      <c r="H102" s="385"/>
      <c r="I102" s="387" t="s">
        <v>23</v>
      </c>
      <c r="J102" s="387"/>
      <c r="K102" s="387"/>
      <c r="L102" s="388"/>
    </row>
    <row r="103" spans="1:12" ht="26.5" customHeight="1">
      <c r="A103" s="373"/>
      <c r="B103" s="379"/>
      <c r="C103" s="382"/>
      <c r="D103" s="382"/>
      <c r="E103" s="382"/>
      <c r="F103" s="382"/>
      <c r="G103" s="386"/>
      <c r="H103" s="386"/>
      <c r="I103" s="379" t="s">
        <v>24</v>
      </c>
      <c r="J103" s="379"/>
      <c r="K103" s="383" t="s">
        <v>25</v>
      </c>
      <c r="L103" s="384"/>
    </row>
    <row r="104" spans="1:12" ht="14.5" customHeight="1" thickBot="1">
      <c r="A104" s="374"/>
      <c r="B104" s="100" t="s">
        <v>8</v>
      </c>
      <c r="C104" s="101" t="s">
        <v>8</v>
      </c>
      <c r="D104" s="102" t="s">
        <v>26</v>
      </c>
      <c r="E104" s="103" t="s">
        <v>8</v>
      </c>
      <c r="F104" s="104" t="s">
        <v>26</v>
      </c>
      <c r="G104" s="103" t="s">
        <v>8</v>
      </c>
      <c r="H104" s="104" t="s">
        <v>26</v>
      </c>
      <c r="I104" s="103" t="s">
        <v>8</v>
      </c>
      <c r="J104" s="104" t="s">
        <v>26</v>
      </c>
      <c r="K104" s="103" t="s">
        <v>8</v>
      </c>
      <c r="L104" s="105" t="s">
        <v>26</v>
      </c>
    </row>
    <row r="105" spans="1:12" ht="14.5" customHeight="1">
      <c r="A105" s="25" t="s">
        <v>27</v>
      </c>
      <c r="B105" s="247">
        <v>8878</v>
      </c>
      <c r="C105" s="117">
        <v>718</v>
      </c>
      <c r="D105" s="139">
        <v>8.0874070736652399</v>
      </c>
      <c r="E105" s="117">
        <f>G105+I105+K105</f>
        <v>8160</v>
      </c>
      <c r="F105" s="139">
        <f>E105/B105*100</f>
        <v>91.912592926334753</v>
      </c>
      <c r="G105" s="117">
        <v>681</v>
      </c>
      <c r="H105" s="139">
        <v>7.6706465420139702</v>
      </c>
      <c r="I105" s="117">
        <v>5614</v>
      </c>
      <c r="J105" s="139">
        <v>63.234962829466099</v>
      </c>
      <c r="K105" s="117">
        <v>1865</v>
      </c>
      <c r="L105" s="316">
        <v>21.006983554854695</v>
      </c>
    </row>
    <row r="106" spans="1:12" ht="14.5" customHeight="1">
      <c r="A106" s="24" t="s">
        <v>28</v>
      </c>
      <c r="B106" s="248">
        <v>8766</v>
      </c>
      <c r="C106" s="118">
        <v>417</v>
      </c>
      <c r="D106" s="140">
        <v>4.7570157426420261</v>
      </c>
      <c r="E106" s="118">
        <f>G106+I106+K106</f>
        <v>8349</v>
      </c>
      <c r="F106" s="140">
        <f t="shared" ref="F106:F120" si="9">E106/B106*100</f>
        <v>95.242984257357975</v>
      </c>
      <c r="G106" s="118">
        <v>824</v>
      </c>
      <c r="H106" s="140">
        <v>9.3999543691535479</v>
      </c>
      <c r="I106" s="118">
        <v>6107</v>
      </c>
      <c r="J106" s="140">
        <v>69.666894820898932</v>
      </c>
      <c r="K106" s="118">
        <v>1418</v>
      </c>
      <c r="L106" s="317">
        <v>16.176135067305498</v>
      </c>
    </row>
    <row r="107" spans="1:12" ht="14.5" customHeight="1">
      <c r="A107" s="25" t="s">
        <v>29</v>
      </c>
      <c r="B107" s="249">
        <v>2663</v>
      </c>
      <c r="C107" s="119">
        <v>573</v>
      </c>
      <c r="D107" s="141">
        <v>21.517085993240705</v>
      </c>
      <c r="E107" s="119">
        <f t="shared" ref="E107:E123" si="10">G107+I107+K107</f>
        <v>2090</v>
      </c>
      <c r="F107" s="141">
        <f t="shared" si="9"/>
        <v>78.482914006759302</v>
      </c>
      <c r="G107" s="119">
        <v>403</v>
      </c>
      <c r="H107" s="141">
        <v>15.133308298911002</v>
      </c>
      <c r="I107" s="119">
        <v>715</v>
      </c>
      <c r="J107" s="141">
        <v>26.849417949680809</v>
      </c>
      <c r="K107" s="119">
        <v>972</v>
      </c>
      <c r="L107" s="318">
        <v>36.500187758167478</v>
      </c>
    </row>
    <row r="108" spans="1:12" ht="14.5" customHeight="1">
      <c r="A108" s="24" t="s">
        <v>30</v>
      </c>
      <c r="B108" s="248">
        <v>1565</v>
      </c>
      <c r="C108" s="118">
        <v>77</v>
      </c>
      <c r="D108" s="140">
        <v>4.9201277955271561</v>
      </c>
      <c r="E108" s="118">
        <f t="shared" si="10"/>
        <v>1488</v>
      </c>
      <c r="F108" s="140">
        <f t="shared" si="9"/>
        <v>95.079872204472849</v>
      </c>
      <c r="G108" s="118">
        <v>147</v>
      </c>
      <c r="H108" s="140">
        <v>9.3929712460063897</v>
      </c>
      <c r="I108" s="118">
        <v>797</v>
      </c>
      <c r="J108" s="140">
        <v>50.926517571884986</v>
      </c>
      <c r="K108" s="118">
        <v>544</v>
      </c>
      <c r="L108" s="317">
        <v>34.760383386581466</v>
      </c>
    </row>
    <row r="109" spans="1:12" ht="14.5" customHeight="1">
      <c r="A109" s="25" t="s">
        <v>31</v>
      </c>
      <c r="B109" s="249">
        <v>437</v>
      </c>
      <c r="C109" s="119">
        <v>107</v>
      </c>
      <c r="D109" s="141">
        <v>24.485125858123567</v>
      </c>
      <c r="E109" s="119">
        <f t="shared" si="10"/>
        <v>330</v>
      </c>
      <c r="F109" s="141">
        <f t="shared" si="9"/>
        <v>75.514874141876433</v>
      </c>
      <c r="G109" s="119">
        <v>135</v>
      </c>
      <c r="H109" s="141">
        <v>30.892448512585812</v>
      </c>
      <c r="I109" s="119">
        <v>75</v>
      </c>
      <c r="J109" s="141">
        <v>17.162471395881006</v>
      </c>
      <c r="K109" s="119">
        <v>120</v>
      </c>
      <c r="L109" s="318">
        <v>27.459954233409611</v>
      </c>
    </row>
    <row r="110" spans="1:12" ht="14.5" customHeight="1">
      <c r="A110" s="24" t="s">
        <v>32</v>
      </c>
      <c r="B110" s="248">
        <v>1126</v>
      </c>
      <c r="C110" s="118">
        <v>118</v>
      </c>
      <c r="D110" s="140">
        <v>10.479573712255773</v>
      </c>
      <c r="E110" s="118">
        <f t="shared" si="10"/>
        <v>1008</v>
      </c>
      <c r="F110" s="140">
        <f t="shared" si="9"/>
        <v>89.520426287744229</v>
      </c>
      <c r="G110" s="118">
        <v>390</v>
      </c>
      <c r="H110" s="140">
        <v>34.635879218472468</v>
      </c>
      <c r="I110" s="118">
        <v>152</v>
      </c>
      <c r="J110" s="140">
        <v>13.49911190053286</v>
      </c>
      <c r="K110" s="118">
        <v>466</v>
      </c>
      <c r="L110" s="317">
        <v>41.385435168738901</v>
      </c>
    </row>
    <row r="111" spans="1:12" ht="14.5" customHeight="1">
      <c r="A111" s="25" t="s">
        <v>33</v>
      </c>
      <c r="B111" s="249">
        <v>4157</v>
      </c>
      <c r="C111" s="119">
        <v>536</v>
      </c>
      <c r="D111" s="141">
        <v>12.893913880202067</v>
      </c>
      <c r="E111" s="119">
        <f t="shared" si="10"/>
        <v>3621</v>
      </c>
      <c r="F111" s="141">
        <f t="shared" si="9"/>
        <v>87.106086119797936</v>
      </c>
      <c r="G111" s="119">
        <v>653</v>
      </c>
      <c r="H111" s="141">
        <v>15.708443589126775</v>
      </c>
      <c r="I111" s="119">
        <v>1304</v>
      </c>
      <c r="J111" s="141">
        <v>31.368775559297568</v>
      </c>
      <c r="K111" s="119">
        <v>1664</v>
      </c>
      <c r="L111" s="318">
        <v>40.028866971373589</v>
      </c>
    </row>
    <row r="112" spans="1:12" ht="14.5" customHeight="1">
      <c r="A112" s="24" t="s">
        <v>34</v>
      </c>
      <c r="B112" s="248">
        <v>952</v>
      </c>
      <c r="C112" s="118">
        <v>23</v>
      </c>
      <c r="D112" s="140">
        <v>2.4159663865546221</v>
      </c>
      <c r="E112" s="118">
        <f t="shared" si="10"/>
        <v>929</v>
      </c>
      <c r="F112" s="140">
        <f t="shared" si="9"/>
        <v>97.584033613445371</v>
      </c>
      <c r="G112" s="118">
        <v>177</v>
      </c>
      <c r="H112" s="140">
        <v>18.592436974789916</v>
      </c>
      <c r="I112" s="118">
        <v>580</v>
      </c>
      <c r="J112" s="140">
        <v>60.924369747899156</v>
      </c>
      <c r="K112" s="118">
        <v>172</v>
      </c>
      <c r="L112" s="317">
        <v>18.067226890756302</v>
      </c>
    </row>
    <row r="113" spans="1:12" ht="14.5" customHeight="1">
      <c r="A113" s="25" t="s">
        <v>35</v>
      </c>
      <c r="B113" s="249">
        <v>5045</v>
      </c>
      <c r="C113" s="119">
        <v>543</v>
      </c>
      <c r="D113" s="141">
        <v>10.763131813676907</v>
      </c>
      <c r="E113" s="119">
        <f t="shared" si="10"/>
        <v>4502</v>
      </c>
      <c r="F113" s="141">
        <f t="shared" si="9"/>
        <v>89.236868186323093</v>
      </c>
      <c r="G113" s="119">
        <v>1052</v>
      </c>
      <c r="H113" s="141">
        <v>20.852329038652133</v>
      </c>
      <c r="I113" s="119">
        <v>1871</v>
      </c>
      <c r="J113" s="141">
        <v>37.086223984142713</v>
      </c>
      <c r="K113" s="119">
        <v>1579</v>
      </c>
      <c r="L113" s="318">
        <v>31.298315163528244</v>
      </c>
    </row>
    <row r="114" spans="1:12" ht="14.5" customHeight="1">
      <c r="A114" s="24" t="s">
        <v>36</v>
      </c>
      <c r="B114" s="248">
        <v>10347</v>
      </c>
      <c r="C114" s="118">
        <v>736</v>
      </c>
      <c r="D114" s="140">
        <v>7.1131729003575925</v>
      </c>
      <c r="E114" s="118">
        <f t="shared" si="10"/>
        <v>9611</v>
      </c>
      <c r="F114" s="140">
        <f t="shared" si="9"/>
        <v>92.886827099642417</v>
      </c>
      <c r="G114" s="118">
        <v>939</v>
      </c>
      <c r="H114" s="140">
        <v>9.075094230211656</v>
      </c>
      <c r="I114" s="118">
        <v>3295</v>
      </c>
      <c r="J114" s="140">
        <v>31.84497922103025</v>
      </c>
      <c r="K114" s="118">
        <v>5377</v>
      </c>
      <c r="L114" s="317">
        <v>51.966753648400498</v>
      </c>
    </row>
    <row r="115" spans="1:12" ht="14.5" customHeight="1">
      <c r="A115" s="25" t="s">
        <v>37</v>
      </c>
      <c r="B115" s="249">
        <v>2470</v>
      </c>
      <c r="C115" s="119">
        <v>144</v>
      </c>
      <c r="D115" s="141">
        <v>5.8299595141700404</v>
      </c>
      <c r="E115" s="119">
        <f t="shared" si="10"/>
        <v>2326</v>
      </c>
      <c r="F115" s="141">
        <f t="shared" si="9"/>
        <v>94.170040485829958</v>
      </c>
      <c r="G115" s="119">
        <v>152</v>
      </c>
      <c r="H115" s="141">
        <v>6.1538461538461542</v>
      </c>
      <c r="I115" s="119">
        <v>1148</v>
      </c>
      <c r="J115" s="141">
        <v>46.477732793522271</v>
      </c>
      <c r="K115" s="119">
        <v>1026</v>
      </c>
      <c r="L115" s="318">
        <v>41.53846153846154</v>
      </c>
    </row>
    <row r="116" spans="1:12" ht="14.5" customHeight="1">
      <c r="A116" s="24" t="s">
        <v>38</v>
      </c>
      <c r="B116" s="248">
        <v>470</v>
      </c>
      <c r="C116" s="118">
        <v>33</v>
      </c>
      <c r="D116" s="140">
        <v>7.0212765957446814</v>
      </c>
      <c r="E116" s="118">
        <f t="shared" si="10"/>
        <v>437</v>
      </c>
      <c r="F116" s="140">
        <f t="shared" si="9"/>
        <v>92.978723404255319</v>
      </c>
      <c r="G116" s="118">
        <v>40</v>
      </c>
      <c r="H116" s="140">
        <v>8.5106382978723403</v>
      </c>
      <c r="I116" s="118">
        <v>109</v>
      </c>
      <c r="J116" s="140">
        <v>23.191489361702128</v>
      </c>
      <c r="K116" s="118">
        <v>288</v>
      </c>
      <c r="L116" s="317">
        <v>61.276595744680847</v>
      </c>
    </row>
    <row r="117" spans="1:12" ht="14.5" customHeight="1">
      <c r="A117" s="25" t="s">
        <v>39</v>
      </c>
      <c r="B117" s="249">
        <v>2348</v>
      </c>
      <c r="C117" s="119">
        <v>91</v>
      </c>
      <c r="D117" s="141">
        <v>3.8756388415672918</v>
      </c>
      <c r="E117" s="119">
        <f t="shared" si="10"/>
        <v>2257</v>
      </c>
      <c r="F117" s="141">
        <f t="shared" si="9"/>
        <v>96.12436115843272</v>
      </c>
      <c r="G117" s="119">
        <v>599</v>
      </c>
      <c r="H117" s="141">
        <v>25.51107325383305</v>
      </c>
      <c r="I117" s="119">
        <v>670</v>
      </c>
      <c r="J117" s="141">
        <v>28.534923339011925</v>
      </c>
      <c r="K117" s="119">
        <v>988</v>
      </c>
      <c r="L117" s="318">
        <v>42.078364565587734</v>
      </c>
    </row>
    <row r="118" spans="1:12" ht="14.5" customHeight="1">
      <c r="A118" s="24" t="s">
        <v>40</v>
      </c>
      <c r="B118" s="248">
        <v>1414</v>
      </c>
      <c r="C118" s="118">
        <v>41</v>
      </c>
      <c r="D118" s="140">
        <v>2.8995756718528995</v>
      </c>
      <c r="E118" s="118">
        <f t="shared" si="10"/>
        <v>1373</v>
      </c>
      <c r="F118" s="140">
        <f t="shared" si="9"/>
        <v>97.100424328147099</v>
      </c>
      <c r="G118" s="118">
        <v>159</v>
      </c>
      <c r="H118" s="140">
        <v>11.244695898161245</v>
      </c>
      <c r="I118" s="118">
        <v>897</v>
      </c>
      <c r="J118" s="140">
        <v>63.437057991513434</v>
      </c>
      <c r="K118" s="118">
        <v>317</v>
      </c>
      <c r="L118" s="317">
        <v>22.418670438472418</v>
      </c>
    </row>
    <row r="119" spans="1:12" ht="14.5" customHeight="1">
      <c r="A119" s="26" t="s">
        <v>41</v>
      </c>
      <c r="B119" s="249">
        <v>1774</v>
      </c>
      <c r="C119" s="119">
        <v>161</v>
      </c>
      <c r="D119" s="141">
        <v>9.0755355129650503</v>
      </c>
      <c r="E119" s="119">
        <f t="shared" si="10"/>
        <v>1613</v>
      </c>
      <c r="F119" s="141">
        <f t="shared" si="9"/>
        <v>90.924464487034953</v>
      </c>
      <c r="G119" s="119">
        <v>333</v>
      </c>
      <c r="H119" s="141">
        <v>18.771138669673054</v>
      </c>
      <c r="I119" s="119">
        <v>502</v>
      </c>
      <c r="J119" s="141">
        <v>28.297632468996621</v>
      </c>
      <c r="K119" s="119">
        <v>778</v>
      </c>
      <c r="L119" s="318">
        <v>43.855693348365278</v>
      </c>
    </row>
    <row r="120" spans="1:12" ht="14.5" customHeight="1" thickBot="1">
      <c r="A120" s="24" t="s">
        <v>42</v>
      </c>
      <c r="B120" s="248">
        <v>1330</v>
      </c>
      <c r="C120" s="118">
        <v>5</v>
      </c>
      <c r="D120" s="140">
        <v>0.37593984962406013</v>
      </c>
      <c r="E120" s="118">
        <f>G120+I120+K120</f>
        <v>1325</v>
      </c>
      <c r="F120" s="140">
        <f t="shared" si="9"/>
        <v>99.624060150375939</v>
      </c>
      <c r="G120" s="118">
        <v>245</v>
      </c>
      <c r="H120" s="140">
        <v>18.421052631578945</v>
      </c>
      <c r="I120" s="118">
        <v>815</v>
      </c>
      <c r="J120" s="140">
        <v>61.278195488721806</v>
      </c>
      <c r="K120" s="118">
        <v>265</v>
      </c>
      <c r="L120" s="317">
        <v>19.924812030075188</v>
      </c>
    </row>
    <row r="121" spans="1:12" ht="14.5" customHeight="1">
      <c r="A121" s="27" t="s">
        <v>43</v>
      </c>
      <c r="B121" s="212">
        <f>B114+B111+B115+B116+B105+B106+B109+B110+B113+B119</f>
        <v>43470</v>
      </c>
      <c r="C121" s="297">
        <f>C114+C111+C115+C116+C105+C106+C109+C110+C113+C119</f>
        <v>3513</v>
      </c>
      <c r="D121" s="142">
        <f>C121/B121*100</f>
        <v>8.0814354727398197</v>
      </c>
      <c r="E121" s="297">
        <f t="shared" ref="E121:K121" si="11">E114+E111+E115+E116+E105+E106+E109+E110+E113+E119</f>
        <v>39957</v>
      </c>
      <c r="F121" s="142">
        <f>E121/B121*100</f>
        <v>91.918564527260187</v>
      </c>
      <c r="G121" s="297">
        <f t="shared" si="11"/>
        <v>5199</v>
      </c>
      <c r="H121" s="142">
        <f>G121/B121*100</f>
        <v>11.959972394755003</v>
      </c>
      <c r="I121" s="297">
        <f t="shared" si="11"/>
        <v>20177</v>
      </c>
      <c r="J121" s="142">
        <f>I121/B121*100</f>
        <v>46.415919024614674</v>
      </c>
      <c r="K121" s="297">
        <f t="shared" si="11"/>
        <v>14581</v>
      </c>
      <c r="L121" s="319">
        <f>K121/B121*100</f>
        <v>33.542673107890494</v>
      </c>
    </row>
    <row r="122" spans="1:12" ht="14.5" customHeight="1">
      <c r="A122" s="28" t="s">
        <v>44</v>
      </c>
      <c r="B122" s="221">
        <f>B107+B108+B112+B117+B118+B120</f>
        <v>10272</v>
      </c>
      <c r="C122" s="298">
        <f t="shared" ref="C122:K122" si="12">C107+C108+C112+C117+C118+C120</f>
        <v>810</v>
      </c>
      <c r="D122" s="143">
        <f>C122/B122*100</f>
        <v>7.8855140186915893</v>
      </c>
      <c r="E122" s="298">
        <f t="shared" si="12"/>
        <v>9462</v>
      </c>
      <c r="F122" s="143">
        <f t="shared" ref="F122:F123" si="13">E122/B122*100</f>
        <v>92.11448598130842</v>
      </c>
      <c r="G122" s="298">
        <f t="shared" si="12"/>
        <v>1730</v>
      </c>
      <c r="H122" s="143">
        <f t="shared" ref="H122:H123" si="14">G122/B122*100</f>
        <v>16.84190031152648</v>
      </c>
      <c r="I122" s="298">
        <f t="shared" si="12"/>
        <v>4474</v>
      </c>
      <c r="J122" s="143">
        <f t="shared" ref="J122:J123" si="15">I122/B122*100</f>
        <v>43.555295950155767</v>
      </c>
      <c r="K122" s="298">
        <f t="shared" si="12"/>
        <v>3258</v>
      </c>
      <c r="L122" s="320">
        <f t="shared" ref="L122:L123" si="16">K122/B122*100</f>
        <v>31.717289719626169</v>
      </c>
    </row>
    <row r="123" spans="1:12" ht="14.5" customHeight="1">
      <c r="A123" s="29" t="s">
        <v>45</v>
      </c>
      <c r="B123" s="255">
        <v>53742</v>
      </c>
      <c r="C123" s="299">
        <v>4323</v>
      </c>
      <c r="D123" s="144">
        <v>8</v>
      </c>
      <c r="E123" s="299">
        <f t="shared" si="10"/>
        <v>49419</v>
      </c>
      <c r="F123" s="144">
        <f t="shared" si="13"/>
        <v>91.956012057608575</v>
      </c>
      <c r="G123" s="299">
        <v>6929</v>
      </c>
      <c r="H123" s="144">
        <f t="shared" si="14"/>
        <v>12.89308176100629</v>
      </c>
      <c r="I123" s="299">
        <v>24651</v>
      </c>
      <c r="J123" s="144">
        <f t="shared" si="15"/>
        <v>45.869152618064085</v>
      </c>
      <c r="K123" s="299">
        <v>17839</v>
      </c>
      <c r="L123" s="321">
        <f t="shared" si="16"/>
        <v>33.193777678538197</v>
      </c>
    </row>
    <row r="124" spans="1:12" ht="14.5" customHeight="1">
      <c r="A124" s="368" t="s">
        <v>141</v>
      </c>
      <c r="B124" s="368"/>
      <c r="C124" s="368"/>
      <c r="D124" s="368"/>
      <c r="E124" s="368"/>
      <c r="F124" s="368"/>
      <c r="G124" s="368"/>
      <c r="H124" s="368"/>
      <c r="I124" s="368"/>
      <c r="J124" s="368"/>
      <c r="K124" s="368"/>
      <c r="L124" s="368"/>
    </row>
    <row r="125" spans="1:12" ht="22.5" customHeight="1">
      <c r="A125" s="367" t="s">
        <v>127</v>
      </c>
      <c r="B125" s="367"/>
      <c r="C125" s="367"/>
      <c r="D125" s="367"/>
      <c r="E125" s="367"/>
      <c r="F125" s="367"/>
      <c r="G125" s="367"/>
      <c r="H125" s="367"/>
      <c r="I125" s="367"/>
      <c r="J125" s="367"/>
      <c r="K125" s="367"/>
      <c r="L125" s="367"/>
    </row>
    <row r="126" spans="1:12" ht="14.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</row>
    <row r="127" spans="1:12">
      <c r="B127" s="85"/>
      <c r="C127" s="85"/>
      <c r="E127" s="85"/>
    </row>
    <row r="128" spans="1:12" ht="24" customHeight="1">
      <c r="A128" s="370">
        <v>2019</v>
      </c>
      <c r="B128" s="370"/>
      <c r="C128" s="370"/>
      <c r="D128" s="370"/>
      <c r="E128" s="370"/>
      <c r="F128" s="370"/>
      <c r="G128" s="370"/>
      <c r="H128" s="370"/>
      <c r="I128" s="370"/>
      <c r="J128" s="370"/>
      <c r="K128" s="370"/>
      <c r="L128" s="370"/>
    </row>
    <row r="130" spans="1:12" ht="14.25" customHeight="1">
      <c r="A130" s="371" t="s">
        <v>99</v>
      </c>
      <c r="B130" s="371"/>
      <c r="C130" s="371"/>
      <c r="D130" s="371"/>
      <c r="E130" s="371"/>
      <c r="F130" s="371"/>
      <c r="G130" s="371"/>
      <c r="H130" s="371"/>
      <c r="I130" s="371"/>
      <c r="J130" s="371"/>
      <c r="K130" s="371"/>
      <c r="L130" s="371"/>
    </row>
    <row r="131" spans="1:12" ht="15" customHeight="1">
      <c r="A131" s="372" t="s">
        <v>16</v>
      </c>
      <c r="B131" s="375" t="s">
        <v>17</v>
      </c>
      <c r="C131" s="375"/>
      <c r="D131" s="375"/>
      <c r="E131" s="375"/>
      <c r="F131" s="375"/>
      <c r="G131" s="375"/>
      <c r="H131" s="375"/>
      <c r="I131" s="375"/>
      <c r="J131" s="375"/>
      <c r="K131" s="375"/>
      <c r="L131" s="376"/>
    </row>
    <row r="132" spans="1:12">
      <c r="A132" s="373"/>
      <c r="B132" s="377" t="s">
        <v>18</v>
      </c>
      <c r="C132" s="375" t="s">
        <v>19</v>
      </c>
      <c r="D132" s="375"/>
      <c r="E132" s="375"/>
      <c r="F132" s="375"/>
      <c r="G132" s="375"/>
      <c r="H132" s="375"/>
      <c r="I132" s="375"/>
      <c r="J132" s="375"/>
      <c r="K132" s="375"/>
      <c r="L132" s="376"/>
    </row>
    <row r="133" spans="1:12" ht="15" customHeight="1" thickBot="1">
      <c r="A133" s="373"/>
      <c r="B133" s="378"/>
      <c r="C133" s="380" t="s">
        <v>20</v>
      </c>
      <c r="D133" s="380"/>
      <c r="E133" s="380" t="s">
        <v>21</v>
      </c>
      <c r="F133" s="380"/>
      <c r="G133" s="383" t="s">
        <v>19</v>
      </c>
      <c r="H133" s="383"/>
      <c r="I133" s="383"/>
      <c r="J133" s="383"/>
      <c r="K133" s="383"/>
      <c r="L133" s="384"/>
    </row>
    <row r="134" spans="1:12" ht="15" thickBot="1">
      <c r="A134" s="373"/>
      <c r="B134" s="378"/>
      <c r="C134" s="381"/>
      <c r="D134" s="381"/>
      <c r="E134" s="381"/>
      <c r="F134" s="381"/>
      <c r="G134" s="385" t="s">
        <v>22</v>
      </c>
      <c r="H134" s="385"/>
      <c r="I134" s="387" t="s">
        <v>23</v>
      </c>
      <c r="J134" s="387"/>
      <c r="K134" s="387"/>
      <c r="L134" s="388"/>
    </row>
    <row r="135" spans="1:12" ht="26.25" customHeight="1">
      <c r="A135" s="373"/>
      <c r="B135" s="379"/>
      <c r="C135" s="382"/>
      <c r="D135" s="382"/>
      <c r="E135" s="382"/>
      <c r="F135" s="382"/>
      <c r="G135" s="386"/>
      <c r="H135" s="386"/>
      <c r="I135" s="379" t="s">
        <v>24</v>
      </c>
      <c r="J135" s="379"/>
      <c r="K135" s="383" t="s">
        <v>25</v>
      </c>
      <c r="L135" s="384"/>
    </row>
    <row r="136" spans="1:12" ht="14.5" customHeight="1" thickBot="1">
      <c r="A136" s="374"/>
      <c r="B136" s="100" t="s">
        <v>8</v>
      </c>
      <c r="C136" s="101" t="s">
        <v>8</v>
      </c>
      <c r="D136" s="102" t="s">
        <v>26</v>
      </c>
      <c r="E136" s="103" t="s">
        <v>8</v>
      </c>
      <c r="F136" s="104" t="s">
        <v>26</v>
      </c>
      <c r="G136" s="103" t="s">
        <v>8</v>
      </c>
      <c r="H136" s="104" t="s">
        <v>26</v>
      </c>
      <c r="I136" s="103" t="s">
        <v>8</v>
      </c>
      <c r="J136" s="300" t="s">
        <v>26</v>
      </c>
      <c r="K136" s="105" t="s">
        <v>8</v>
      </c>
      <c r="L136" s="105" t="s">
        <v>26</v>
      </c>
    </row>
    <row r="137" spans="1:12" ht="14.5" customHeight="1">
      <c r="A137" s="25" t="s">
        <v>27</v>
      </c>
      <c r="B137" s="247">
        <v>8712</v>
      </c>
      <c r="C137" s="117">
        <v>1002</v>
      </c>
      <c r="D137" s="139">
        <v>11.501377410468319</v>
      </c>
      <c r="E137" s="117">
        <f t="shared" ref="E137:E150" si="17">G137+I137+K137</f>
        <v>7710</v>
      </c>
      <c r="F137" s="139">
        <v>88.498622589531678</v>
      </c>
      <c r="G137" s="117">
        <v>602</v>
      </c>
      <c r="H137" s="139">
        <v>6.9100091827364558</v>
      </c>
      <c r="I137" s="117">
        <v>5260</v>
      </c>
      <c r="J137" s="139">
        <v>60.376492194674015</v>
      </c>
      <c r="K137" s="117">
        <v>1848</v>
      </c>
      <c r="L137" s="316">
        <v>21.212121212121211</v>
      </c>
    </row>
    <row r="138" spans="1:12" ht="14.5" customHeight="1">
      <c r="A138" s="24" t="s">
        <v>28</v>
      </c>
      <c r="B138" s="248">
        <v>8594</v>
      </c>
      <c r="C138" s="118">
        <v>440</v>
      </c>
      <c r="D138" s="140">
        <v>5.1198510588782868</v>
      </c>
      <c r="E138" s="118">
        <f t="shared" si="17"/>
        <v>8154</v>
      </c>
      <c r="F138" s="140">
        <v>94.880148941121718</v>
      </c>
      <c r="G138" s="118">
        <v>695</v>
      </c>
      <c r="H138" s="140">
        <v>8.0870374680009309</v>
      </c>
      <c r="I138" s="118">
        <v>6127</v>
      </c>
      <c r="J138" s="140">
        <v>71.293925994880141</v>
      </c>
      <c r="K138" s="118">
        <v>1332</v>
      </c>
      <c r="L138" s="317">
        <v>15.499185478240632</v>
      </c>
    </row>
    <row r="139" spans="1:12" ht="14.5" customHeight="1">
      <c r="A139" s="25" t="s">
        <v>29</v>
      </c>
      <c r="B139" s="249">
        <v>2600</v>
      </c>
      <c r="C139" s="119">
        <v>542</v>
      </c>
      <c r="D139" s="141">
        <v>20.846153846153843</v>
      </c>
      <c r="E139" s="119">
        <f t="shared" si="17"/>
        <v>2058</v>
      </c>
      <c r="F139" s="141">
        <v>79.153846153846146</v>
      </c>
      <c r="G139" s="119">
        <v>380</v>
      </c>
      <c r="H139" s="141">
        <v>14.615384615384617</v>
      </c>
      <c r="I139" s="119">
        <v>768</v>
      </c>
      <c r="J139" s="141">
        <v>29.53846153846154</v>
      </c>
      <c r="K139" s="119">
        <v>910</v>
      </c>
      <c r="L139" s="318">
        <v>35</v>
      </c>
    </row>
    <row r="140" spans="1:12" ht="14.5" customHeight="1">
      <c r="A140" s="24" t="s">
        <v>30</v>
      </c>
      <c r="B140" s="248">
        <v>1538</v>
      </c>
      <c r="C140" s="118">
        <v>90</v>
      </c>
      <c r="D140" s="140">
        <v>5.851755526657997</v>
      </c>
      <c r="E140" s="118">
        <f t="shared" si="17"/>
        <v>1448</v>
      </c>
      <c r="F140" s="140">
        <v>94.148244473342004</v>
      </c>
      <c r="G140" s="118">
        <v>127</v>
      </c>
      <c r="H140" s="140">
        <v>8.2574772431729517</v>
      </c>
      <c r="I140" s="118">
        <v>884</v>
      </c>
      <c r="J140" s="140">
        <v>57.477243172951887</v>
      </c>
      <c r="K140" s="118">
        <v>437</v>
      </c>
      <c r="L140" s="317">
        <v>28.413524057217167</v>
      </c>
    </row>
    <row r="141" spans="1:12" ht="14.5" customHeight="1">
      <c r="A141" s="25" t="s">
        <v>31</v>
      </c>
      <c r="B141" s="249">
        <v>431</v>
      </c>
      <c r="C141" s="119">
        <v>119</v>
      </c>
      <c r="D141" s="141">
        <v>27.610208816705335</v>
      </c>
      <c r="E141" s="119">
        <f t="shared" si="17"/>
        <v>312</v>
      </c>
      <c r="F141" s="141">
        <v>72.389791183294662</v>
      </c>
      <c r="G141" s="119">
        <v>113</v>
      </c>
      <c r="H141" s="141">
        <v>26.218097447795824</v>
      </c>
      <c r="I141" s="119">
        <v>62</v>
      </c>
      <c r="J141" s="141">
        <v>14.385150812064964</v>
      </c>
      <c r="K141" s="119">
        <v>137</v>
      </c>
      <c r="L141" s="318">
        <v>31.786542923433874</v>
      </c>
    </row>
    <row r="142" spans="1:12" ht="14.5" customHeight="1">
      <c r="A142" s="24" t="s">
        <v>32</v>
      </c>
      <c r="B142" s="248">
        <v>1099</v>
      </c>
      <c r="C142" s="118">
        <v>118</v>
      </c>
      <c r="D142" s="140">
        <v>10.737033666969973</v>
      </c>
      <c r="E142" s="118">
        <f t="shared" si="17"/>
        <v>981</v>
      </c>
      <c r="F142" s="140">
        <v>89.262966333030022</v>
      </c>
      <c r="G142" s="118">
        <v>393</v>
      </c>
      <c r="H142" s="140">
        <v>35.759781619654227</v>
      </c>
      <c r="I142" s="118">
        <v>141</v>
      </c>
      <c r="J142" s="140">
        <v>12.829845313921748</v>
      </c>
      <c r="K142" s="118">
        <v>447</v>
      </c>
      <c r="L142" s="317">
        <v>40.673339399454051</v>
      </c>
    </row>
    <row r="143" spans="1:12" ht="14.5" customHeight="1">
      <c r="A143" s="25" t="s">
        <v>33</v>
      </c>
      <c r="B143" s="249">
        <v>4098</v>
      </c>
      <c r="C143" s="119">
        <v>557</v>
      </c>
      <c r="D143" s="141">
        <v>13.591996095656416</v>
      </c>
      <c r="E143" s="119">
        <f t="shared" si="17"/>
        <v>3541</v>
      </c>
      <c r="F143" s="141">
        <v>86.408003904343573</v>
      </c>
      <c r="G143" s="119">
        <v>649</v>
      </c>
      <c r="H143" s="141">
        <v>15.836993655441677</v>
      </c>
      <c r="I143" s="119">
        <v>1235</v>
      </c>
      <c r="J143" s="141">
        <v>30.136652025378236</v>
      </c>
      <c r="K143" s="119">
        <v>1657</v>
      </c>
      <c r="L143" s="318">
        <v>40.434358223523667</v>
      </c>
    </row>
    <row r="144" spans="1:12" ht="14.5" customHeight="1">
      <c r="A144" s="24" t="s">
        <v>34</v>
      </c>
      <c r="B144" s="248">
        <v>945</v>
      </c>
      <c r="C144" s="118">
        <v>35</v>
      </c>
      <c r="D144" s="140">
        <v>3.7037037037037033</v>
      </c>
      <c r="E144" s="118">
        <f t="shared" si="17"/>
        <v>910</v>
      </c>
      <c r="F144" s="140">
        <v>96.296296296296291</v>
      </c>
      <c r="G144" s="118">
        <v>147</v>
      </c>
      <c r="H144" s="140">
        <v>15.555555555555555</v>
      </c>
      <c r="I144" s="118">
        <v>562</v>
      </c>
      <c r="J144" s="140">
        <v>59.470899470899475</v>
      </c>
      <c r="K144" s="118">
        <v>201</v>
      </c>
      <c r="L144" s="317">
        <v>21.269841269841269</v>
      </c>
    </row>
    <row r="145" spans="1:12" ht="14.5" customHeight="1">
      <c r="A145" s="25" t="s">
        <v>35</v>
      </c>
      <c r="B145" s="249">
        <v>4915</v>
      </c>
      <c r="C145" s="119">
        <v>632</v>
      </c>
      <c r="D145" s="141">
        <v>12.858596134282807</v>
      </c>
      <c r="E145" s="119">
        <f t="shared" si="17"/>
        <v>4283</v>
      </c>
      <c r="F145" s="141">
        <v>87.141403865717194</v>
      </c>
      <c r="G145" s="119">
        <v>918</v>
      </c>
      <c r="H145" s="141">
        <v>18.677517802644964</v>
      </c>
      <c r="I145" s="119">
        <v>1849</v>
      </c>
      <c r="J145" s="141">
        <v>37.61953204476093</v>
      </c>
      <c r="K145" s="119">
        <v>1516</v>
      </c>
      <c r="L145" s="318">
        <v>30.844354018311293</v>
      </c>
    </row>
    <row r="146" spans="1:12" ht="14.5" customHeight="1">
      <c r="A146" s="24" t="s">
        <v>36</v>
      </c>
      <c r="B146" s="248">
        <v>10162</v>
      </c>
      <c r="C146" s="118">
        <v>839</v>
      </c>
      <c r="D146" s="140">
        <v>8.2562487699271792</v>
      </c>
      <c r="E146" s="118">
        <f t="shared" si="17"/>
        <v>9323</v>
      </c>
      <c r="F146" s="140">
        <v>91.743751230072817</v>
      </c>
      <c r="G146" s="118">
        <v>797</v>
      </c>
      <c r="H146" s="140">
        <v>7.8429443023026959</v>
      </c>
      <c r="I146" s="118">
        <v>3235</v>
      </c>
      <c r="J146" s="140">
        <v>31.834284589647705</v>
      </c>
      <c r="K146" s="118">
        <v>5291</v>
      </c>
      <c r="L146" s="317">
        <v>52.066522338122411</v>
      </c>
    </row>
    <row r="147" spans="1:12" ht="14.5" customHeight="1">
      <c r="A147" s="25" t="s">
        <v>37</v>
      </c>
      <c r="B147" s="249">
        <v>2457</v>
      </c>
      <c r="C147" s="119">
        <v>186</v>
      </c>
      <c r="D147" s="141">
        <v>7.57020757020757</v>
      </c>
      <c r="E147" s="119">
        <f t="shared" si="17"/>
        <v>2271</v>
      </c>
      <c r="F147" s="141">
        <v>92.429792429792428</v>
      </c>
      <c r="G147" s="119">
        <v>138</v>
      </c>
      <c r="H147" s="141">
        <v>5.6166056166056171</v>
      </c>
      <c r="I147" s="119">
        <v>1047</v>
      </c>
      <c r="J147" s="141">
        <v>42.612942612942611</v>
      </c>
      <c r="K147" s="119">
        <v>1086</v>
      </c>
      <c r="L147" s="318">
        <v>44.2002442002442</v>
      </c>
    </row>
    <row r="148" spans="1:12" ht="14.5" customHeight="1">
      <c r="A148" s="24" t="s">
        <v>38</v>
      </c>
      <c r="B148" s="248">
        <v>464</v>
      </c>
      <c r="C148" s="118">
        <v>35</v>
      </c>
      <c r="D148" s="140">
        <v>7.5431034482758621</v>
      </c>
      <c r="E148" s="118">
        <f t="shared" si="17"/>
        <v>429</v>
      </c>
      <c r="F148" s="140">
        <v>92.456896551724128</v>
      </c>
      <c r="G148" s="118">
        <v>33</v>
      </c>
      <c r="H148" s="140">
        <v>7.112068965517242</v>
      </c>
      <c r="I148" s="118">
        <v>112</v>
      </c>
      <c r="J148" s="140">
        <v>24.137931034482758</v>
      </c>
      <c r="K148" s="118">
        <v>284</v>
      </c>
      <c r="L148" s="317">
        <v>61.206896551724135</v>
      </c>
    </row>
    <row r="149" spans="1:12" ht="14.5" customHeight="1">
      <c r="A149" s="25" t="s">
        <v>39</v>
      </c>
      <c r="B149" s="249">
        <v>2341</v>
      </c>
      <c r="C149" s="119">
        <v>106</v>
      </c>
      <c r="D149" s="141">
        <v>4.5279794959419046</v>
      </c>
      <c r="E149" s="119">
        <f t="shared" si="17"/>
        <v>2235</v>
      </c>
      <c r="F149" s="141">
        <v>95.472020504058094</v>
      </c>
      <c r="G149" s="119">
        <v>581</v>
      </c>
      <c r="H149" s="141">
        <v>24.818453652285349</v>
      </c>
      <c r="I149" s="119">
        <v>714</v>
      </c>
      <c r="J149" s="141">
        <v>30.499786416061514</v>
      </c>
      <c r="K149" s="119">
        <v>940</v>
      </c>
      <c r="L149" s="318">
        <v>40.153780435711234</v>
      </c>
    </row>
    <row r="150" spans="1:12" ht="14.5" customHeight="1">
      <c r="A150" s="24" t="s">
        <v>40</v>
      </c>
      <c r="B150" s="248">
        <v>1418</v>
      </c>
      <c r="C150" s="118">
        <v>43</v>
      </c>
      <c r="D150" s="140">
        <v>3.0324400564174896</v>
      </c>
      <c r="E150" s="118">
        <f t="shared" si="17"/>
        <v>1375</v>
      </c>
      <c r="F150" s="140">
        <v>96.967559943582515</v>
      </c>
      <c r="G150" s="118">
        <v>127</v>
      </c>
      <c r="H150" s="140">
        <v>8.9562764456981672</v>
      </c>
      <c r="I150" s="118">
        <v>936</v>
      </c>
      <c r="J150" s="140">
        <v>66.008462623413251</v>
      </c>
      <c r="K150" s="118">
        <v>312</v>
      </c>
      <c r="L150" s="317">
        <v>22.002820874471084</v>
      </c>
    </row>
    <row r="151" spans="1:12" ht="14.5" customHeight="1">
      <c r="A151" s="26" t="s">
        <v>41</v>
      </c>
      <c r="B151" s="249">
        <v>1768</v>
      </c>
      <c r="C151" s="119">
        <v>191</v>
      </c>
      <c r="D151" s="141">
        <v>10.80316742081448</v>
      </c>
      <c r="E151" s="119">
        <f>G151+I151+K151</f>
        <v>1577</v>
      </c>
      <c r="F151" s="141">
        <v>89.196832579185525</v>
      </c>
      <c r="G151" s="119">
        <v>310</v>
      </c>
      <c r="H151" s="141">
        <v>17.533936651583709</v>
      </c>
      <c r="I151" s="119">
        <v>521</v>
      </c>
      <c r="J151" s="141">
        <v>29.468325791855204</v>
      </c>
      <c r="K151" s="119">
        <v>746</v>
      </c>
      <c r="L151" s="318">
        <v>42.194570135746609</v>
      </c>
    </row>
    <row r="152" spans="1:12" ht="14.5" customHeight="1" thickBot="1">
      <c r="A152" s="24" t="s">
        <v>42</v>
      </c>
      <c r="B152" s="248">
        <v>1328</v>
      </c>
      <c r="C152" s="118">
        <v>7</v>
      </c>
      <c r="D152" s="140">
        <v>0.52710843373493976</v>
      </c>
      <c r="E152" s="118">
        <f t="shared" ref="E152" si="18">G152+I152+K152</f>
        <v>1321</v>
      </c>
      <c r="F152" s="140">
        <v>99.472891566265062</v>
      </c>
      <c r="G152" s="118">
        <v>229</v>
      </c>
      <c r="H152" s="140">
        <v>17.243975903614459</v>
      </c>
      <c r="I152" s="118">
        <v>805</v>
      </c>
      <c r="J152" s="140">
        <v>60.617469879518069</v>
      </c>
      <c r="K152" s="118">
        <v>287</v>
      </c>
      <c r="L152" s="317">
        <v>21.611445783132531</v>
      </c>
    </row>
    <row r="153" spans="1:12" ht="14.5" customHeight="1">
      <c r="A153" s="27" t="s">
        <v>43</v>
      </c>
      <c r="B153" s="212">
        <v>42700</v>
      </c>
      <c r="C153" s="297">
        <v>4119</v>
      </c>
      <c r="D153" s="142">
        <v>9.6463700234192036</v>
      </c>
      <c r="E153" s="297">
        <v>38581</v>
      </c>
      <c r="F153" s="142">
        <v>90.353629976580791</v>
      </c>
      <c r="G153" s="297">
        <v>4648</v>
      </c>
      <c r="H153" s="142">
        <v>10.885245901639344</v>
      </c>
      <c r="I153" s="297">
        <v>19589</v>
      </c>
      <c r="J153" s="142">
        <v>45.875878220140514</v>
      </c>
      <c r="K153" s="297">
        <v>14344</v>
      </c>
      <c r="L153" s="319">
        <v>33.592505854800933</v>
      </c>
    </row>
    <row r="154" spans="1:12" ht="14.5" customHeight="1">
      <c r="A154" s="28" t="s">
        <v>44</v>
      </c>
      <c r="B154" s="221">
        <v>10170</v>
      </c>
      <c r="C154" s="298">
        <v>823</v>
      </c>
      <c r="D154" s="143">
        <v>8.0924287118977389</v>
      </c>
      <c r="E154" s="298">
        <v>9347</v>
      </c>
      <c r="F154" s="143">
        <v>91.907571288102261</v>
      </c>
      <c r="G154" s="298">
        <v>1591</v>
      </c>
      <c r="H154" s="143">
        <v>15.644051130776795</v>
      </c>
      <c r="I154" s="298">
        <v>4669</v>
      </c>
      <c r="J154" s="143">
        <v>45.909537856440515</v>
      </c>
      <c r="K154" s="298">
        <v>3087</v>
      </c>
      <c r="L154" s="320">
        <v>30.353982300884958</v>
      </c>
    </row>
    <row r="155" spans="1:12" ht="14.5" customHeight="1">
      <c r="A155" s="29" t="s">
        <v>45</v>
      </c>
      <c r="B155" s="255">
        <v>52870</v>
      </c>
      <c r="C155" s="299">
        <v>4942</v>
      </c>
      <c r="D155" s="144">
        <v>9.3474560242103273</v>
      </c>
      <c r="E155" s="299">
        <v>47928</v>
      </c>
      <c r="F155" s="144">
        <v>90.652543975789669</v>
      </c>
      <c r="G155" s="299">
        <v>6239</v>
      </c>
      <c r="H155" s="144">
        <v>11.80064308681672</v>
      </c>
      <c r="I155" s="299">
        <v>24258</v>
      </c>
      <c r="J155" s="144">
        <v>45.882352941176471</v>
      </c>
      <c r="K155" s="299">
        <v>17431</v>
      </c>
      <c r="L155" s="321">
        <v>32.969547947796478</v>
      </c>
    </row>
    <row r="156" spans="1:12" ht="14.5" customHeight="1">
      <c r="A156" s="368" t="s">
        <v>142</v>
      </c>
      <c r="B156" s="368"/>
      <c r="C156" s="368"/>
      <c r="D156" s="368"/>
      <c r="E156" s="368"/>
      <c r="F156" s="368"/>
      <c r="G156" s="368"/>
      <c r="H156" s="368"/>
      <c r="I156" s="368"/>
      <c r="J156" s="368"/>
      <c r="K156" s="368"/>
      <c r="L156" s="368"/>
    </row>
    <row r="157" spans="1:12" ht="22.5" customHeight="1">
      <c r="A157" s="367" t="s">
        <v>128</v>
      </c>
      <c r="B157" s="367"/>
      <c r="C157" s="367"/>
      <c r="D157" s="367"/>
      <c r="E157" s="367"/>
      <c r="F157" s="367"/>
      <c r="G157" s="367"/>
      <c r="H157" s="367"/>
      <c r="I157" s="367"/>
      <c r="J157" s="367"/>
      <c r="K157" s="367"/>
      <c r="L157" s="367"/>
    </row>
    <row r="158" spans="1:12" ht="14.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</row>
    <row r="159" spans="1:12" ht="14.5" customHeight="1">
      <c r="C159" s="85"/>
    </row>
    <row r="160" spans="1:12" ht="24" customHeight="1">
      <c r="A160" s="370">
        <v>2018</v>
      </c>
      <c r="B160" s="370"/>
      <c r="C160" s="370"/>
      <c r="D160" s="370"/>
      <c r="E160" s="370"/>
      <c r="F160" s="370"/>
      <c r="G160" s="370"/>
      <c r="H160" s="370"/>
      <c r="I160" s="370"/>
      <c r="J160" s="370"/>
      <c r="K160" s="370"/>
      <c r="L160" s="370"/>
    </row>
    <row r="162" spans="1:12" ht="14.25" customHeight="1">
      <c r="A162" s="371" t="s">
        <v>95</v>
      </c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</row>
    <row r="163" spans="1:12" ht="15" customHeight="1">
      <c r="A163" s="372" t="s">
        <v>16</v>
      </c>
      <c r="B163" s="375" t="s">
        <v>17</v>
      </c>
      <c r="C163" s="375"/>
      <c r="D163" s="375"/>
      <c r="E163" s="375"/>
      <c r="F163" s="375"/>
      <c r="G163" s="375"/>
      <c r="H163" s="375"/>
      <c r="I163" s="375"/>
      <c r="J163" s="375"/>
      <c r="K163" s="375"/>
      <c r="L163" s="376"/>
    </row>
    <row r="164" spans="1:12">
      <c r="A164" s="373"/>
      <c r="B164" s="377" t="s">
        <v>18</v>
      </c>
      <c r="C164" s="375" t="s">
        <v>19</v>
      </c>
      <c r="D164" s="375"/>
      <c r="E164" s="375"/>
      <c r="F164" s="375"/>
      <c r="G164" s="375"/>
      <c r="H164" s="375"/>
      <c r="I164" s="375"/>
      <c r="J164" s="375"/>
      <c r="K164" s="375"/>
      <c r="L164" s="376"/>
    </row>
    <row r="165" spans="1:12" ht="15" customHeight="1" thickBot="1">
      <c r="A165" s="373"/>
      <c r="B165" s="378"/>
      <c r="C165" s="380" t="s">
        <v>20</v>
      </c>
      <c r="D165" s="380"/>
      <c r="E165" s="380" t="s">
        <v>21</v>
      </c>
      <c r="F165" s="380"/>
      <c r="G165" s="383" t="s">
        <v>19</v>
      </c>
      <c r="H165" s="383"/>
      <c r="I165" s="383"/>
      <c r="J165" s="383"/>
      <c r="K165" s="383"/>
      <c r="L165" s="384"/>
    </row>
    <row r="166" spans="1:12" ht="15" thickBot="1">
      <c r="A166" s="373"/>
      <c r="B166" s="378"/>
      <c r="C166" s="381"/>
      <c r="D166" s="381"/>
      <c r="E166" s="381"/>
      <c r="F166" s="381"/>
      <c r="G166" s="385" t="s">
        <v>22</v>
      </c>
      <c r="H166" s="385"/>
      <c r="I166" s="387" t="s">
        <v>23</v>
      </c>
      <c r="J166" s="387"/>
      <c r="K166" s="387"/>
      <c r="L166" s="388"/>
    </row>
    <row r="167" spans="1:12" ht="33" customHeight="1">
      <c r="A167" s="373"/>
      <c r="B167" s="379"/>
      <c r="C167" s="382"/>
      <c r="D167" s="382"/>
      <c r="E167" s="382"/>
      <c r="F167" s="382"/>
      <c r="G167" s="386"/>
      <c r="H167" s="386"/>
      <c r="I167" s="379" t="s">
        <v>24</v>
      </c>
      <c r="J167" s="379"/>
      <c r="K167" s="383" t="s">
        <v>25</v>
      </c>
      <c r="L167" s="384"/>
    </row>
    <row r="168" spans="1:12" ht="14.5" customHeight="1" thickBot="1">
      <c r="A168" s="374"/>
      <c r="B168" s="100" t="s">
        <v>8</v>
      </c>
      <c r="C168" s="101" t="s">
        <v>8</v>
      </c>
      <c r="D168" s="102" t="s">
        <v>26</v>
      </c>
      <c r="E168" s="103" t="s">
        <v>8</v>
      </c>
      <c r="F168" s="104" t="s">
        <v>26</v>
      </c>
      <c r="G168" s="103" t="s">
        <v>8</v>
      </c>
      <c r="H168" s="104" t="s">
        <v>26</v>
      </c>
      <c r="I168" s="103" t="s">
        <v>8</v>
      </c>
      <c r="J168" s="300" t="s">
        <v>26</v>
      </c>
      <c r="K168" s="105" t="s">
        <v>8</v>
      </c>
      <c r="L168" s="105" t="s">
        <v>26</v>
      </c>
    </row>
    <row r="169" spans="1:12" ht="14.5" customHeight="1">
      <c r="A169" s="31" t="s">
        <v>27</v>
      </c>
      <c r="B169" s="247">
        <v>8518</v>
      </c>
      <c r="C169" s="117">
        <v>1052</v>
      </c>
      <c r="D169" s="139">
        <v>12.35031697581592</v>
      </c>
      <c r="E169" s="117">
        <f>G169+I169+K169</f>
        <v>7466</v>
      </c>
      <c r="F169" s="139">
        <v>87.649683024184071</v>
      </c>
      <c r="G169" s="117">
        <v>781</v>
      </c>
      <c r="H169" s="139">
        <v>9.1688189715895749</v>
      </c>
      <c r="I169" s="117">
        <v>4880</v>
      </c>
      <c r="J169" s="139">
        <v>57.290443766142282</v>
      </c>
      <c r="K169" s="117">
        <v>1805</v>
      </c>
      <c r="L169" s="316">
        <v>21.19042028645222</v>
      </c>
    </row>
    <row r="170" spans="1:12" ht="14.5" customHeight="1">
      <c r="A170" s="32" t="s">
        <v>28</v>
      </c>
      <c r="B170" s="248">
        <v>8495</v>
      </c>
      <c r="C170" s="118">
        <v>404</v>
      </c>
      <c r="D170" s="140">
        <v>4.7557386698057682</v>
      </c>
      <c r="E170" s="118">
        <f t="shared" ref="E170:E187" si="19">G170+I170+K170</f>
        <v>8091</v>
      </c>
      <c r="F170" s="140">
        <v>95.244261330194234</v>
      </c>
      <c r="G170" s="118">
        <v>519</v>
      </c>
      <c r="H170" s="140">
        <v>6.109476162448499</v>
      </c>
      <c r="I170" s="118">
        <v>6263</v>
      </c>
      <c r="J170" s="140">
        <v>73.725721012360211</v>
      </c>
      <c r="K170" s="118">
        <v>1309</v>
      </c>
      <c r="L170" s="317">
        <v>15.409064155385522</v>
      </c>
    </row>
    <row r="171" spans="1:12" ht="14.5" customHeight="1">
      <c r="A171" s="31" t="s">
        <v>29</v>
      </c>
      <c r="B171" s="249">
        <v>2560</v>
      </c>
      <c r="C171" s="119">
        <v>557</v>
      </c>
      <c r="D171" s="141">
        <v>21.7578125</v>
      </c>
      <c r="E171" s="119">
        <f t="shared" si="19"/>
        <v>2003</v>
      </c>
      <c r="F171" s="141">
        <v>78.2421875</v>
      </c>
      <c r="G171" s="119">
        <v>366</v>
      </c>
      <c r="H171" s="141">
        <v>14.296875</v>
      </c>
      <c r="I171" s="119">
        <v>771</v>
      </c>
      <c r="J171" s="141">
        <v>30.117187499999996</v>
      </c>
      <c r="K171" s="119">
        <v>866</v>
      </c>
      <c r="L171" s="318">
        <v>33.828125</v>
      </c>
    </row>
    <row r="172" spans="1:12" ht="14.5" customHeight="1">
      <c r="A172" s="32" t="s">
        <v>30</v>
      </c>
      <c r="B172" s="248">
        <v>1513</v>
      </c>
      <c r="C172" s="118">
        <v>83</v>
      </c>
      <c r="D172" s="140">
        <v>5.4857898215465957</v>
      </c>
      <c r="E172" s="118">
        <f t="shared" si="19"/>
        <v>1430</v>
      </c>
      <c r="F172" s="140">
        <v>94.514210178453411</v>
      </c>
      <c r="G172" s="118">
        <v>104</v>
      </c>
      <c r="H172" s="140">
        <v>6.8737607402511571</v>
      </c>
      <c r="I172" s="118">
        <v>889</v>
      </c>
      <c r="J172" s="140">
        <v>58.757435558493064</v>
      </c>
      <c r="K172" s="118">
        <v>437</v>
      </c>
      <c r="L172" s="317">
        <v>28.883013879709186</v>
      </c>
    </row>
    <row r="173" spans="1:12" ht="14.5" customHeight="1">
      <c r="A173" s="31" t="s">
        <v>31</v>
      </c>
      <c r="B173" s="249">
        <v>426</v>
      </c>
      <c r="C173" s="119">
        <v>132</v>
      </c>
      <c r="D173" s="141">
        <v>30.985915492957744</v>
      </c>
      <c r="E173" s="119">
        <f t="shared" si="19"/>
        <v>294</v>
      </c>
      <c r="F173" s="141">
        <v>69.014084507042256</v>
      </c>
      <c r="G173" s="119">
        <v>95</v>
      </c>
      <c r="H173" s="141">
        <v>22.300469483568076</v>
      </c>
      <c r="I173" s="119">
        <v>55</v>
      </c>
      <c r="J173" s="141">
        <v>12.910798122065728</v>
      </c>
      <c r="K173" s="119">
        <v>144</v>
      </c>
      <c r="L173" s="318">
        <v>33.802816901408448</v>
      </c>
    </row>
    <row r="174" spans="1:12" ht="14.5" customHeight="1">
      <c r="A174" s="32" t="s">
        <v>32</v>
      </c>
      <c r="B174" s="248">
        <v>1070</v>
      </c>
      <c r="C174" s="118">
        <v>111</v>
      </c>
      <c r="D174" s="140">
        <v>10.373831775700934</v>
      </c>
      <c r="E174" s="118">
        <f t="shared" si="19"/>
        <v>959</v>
      </c>
      <c r="F174" s="140">
        <v>89.626168224299064</v>
      </c>
      <c r="G174" s="118">
        <v>359</v>
      </c>
      <c r="H174" s="140">
        <v>33.55140186915888</v>
      </c>
      <c r="I174" s="118">
        <v>154</v>
      </c>
      <c r="J174" s="140">
        <v>14.392523364485982</v>
      </c>
      <c r="K174" s="118">
        <v>446</v>
      </c>
      <c r="L174" s="317">
        <v>41.682242990654203</v>
      </c>
    </row>
    <row r="175" spans="1:12" ht="14.5" customHeight="1">
      <c r="A175" s="31" t="s">
        <v>33</v>
      </c>
      <c r="B175" s="249">
        <v>4049</v>
      </c>
      <c r="C175" s="119">
        <v>686</v>
      </c>
      <c r="D175" s="141">
        <v>16.942454927142506</v>
      </c>
      <c r="E175" s="119">
        <f t="shared" si="19"/>
        <v>3363</v>
      </c>
      <c r="F175" s="141">
        <v>83.057545072857494</v>
      </c>
      <c r="G175" s="119">
        <v>568</v>
      </c>
      <c r="H175" s="141">
        <v>14.028155100024698</v>
      </c>
      <c r="I175" s="119">
        <v>1264</v>
      </c>
      <c r="J175" s="141">
        <v>31.217584588787357</v>
      </c>
      <c r="K175" s="119">
        <v>1531</v>
      </c>
      <c r="L175" s="318">
        <v>37.811805384045442</v>
      </c>
    </row>
    <row r="176" spans="1:12" ht="14.5" customHeight="1">
      <c r="A176" s="32" t="s">
        <v>34</v>
      </c>
      <c r="B176" s="248">
        <v>944</v>
      </c>
      <c r="C176" s="118">
        <v>26</v>
      </c>
      <c r="D176" s="140">
        <v>2.754237288135593</v>
      </c>
      <c r="E176" s="118">
        <f t="shared" si="19"/>
        <v>918</v>
      </c>
      <c r="F176" s="140">
        <v>97.245762711864401</v>
      </c>
      <c r="G176" s="118">
        <v>146</v>
      </c>
      <c r="H176" s="140">
        <v>15.466101694915254</v>
      </c>
      <c r="I176" s="118">
        <v>546</v>
      </c>
      <c r="J176" s="140">
        <v>57.83898305084746</v>
      </c>
      <c r="K176" s="118">
        <v>226</v>
      </c>
      <c r="L176" s="317">
        <v>23.940677966101696</v>
      </c>
    </row>
    <row r="177" spans="1:12" ht="14.5" customHeight="1">
      <c r="A177" s="31" t="s">
        <v>35</v>
      </c>
      <c r="B177" s="249">
        <v>4817</v>
      </c>
      <c r="C177" s="119">
        <v>576</v>
      </c>
      <c r="D177" s="141">
        <v>11.957649989620094</v>
      </c>
      <c r="E177" s="119">
        <f t="shared" si="19"/>
        <v>4241</v>
      </c>
      <c r="F177" s="141">
        <v>88.042350010379906</v>
      </c>
      <c r="G177" s="119">
        <v>840</v>
      </c>
      <c r="H177" s="141">
        <v>17.438239568195975</v>
      </c>
      <c r="I177" s="119">
        <v>1823</v>
      </c>
      <c r="J177" s="141">
        <v>37.845131824787209</v>
      </c>
      <c r="K177" s="119">
        <v>1578</v>
      </c>
      <c r="L177" s="318">
        <v>32.758978617396721</v>
      </c>
    </row>
    <row r="178" spans="1:12" ht="14.5" customHeight="1">
      <c r="A178" s="32" t="s">
        <v>36</v>
      </c>
      <c r="B178" s="248">
        <v>10007</v>
      </c>
      <c r="C178" s="118">
        <v>895</v>
      </c>
      <c r="D178" s="140">
        <v>8.9437393824322982</v>
      </c>
      <c r="E178" s="118">
        <f t="shared" si="19"/>
        <v>9112</v>
      </c>
      <c r="F178" s="140">
        <v>91.056260617567702</v>
      </c>
      <c r="G178" s="118">
        <v>699</v>
      </c>
      <c r="H178" s="140">
        <v>6.9851104227041079</v>
      </c>
      <c r="I178" s="118">
        <v>3250</v>
      </c>
      <c r="J178" s="140">
        <v>32.4772659138603</v>
      </c>
      <c r="K178" s="118">
        <v>5163</v>
      </c>
      <c r="L178" s="317">
        <v>51.593884281003298</v>
      </c>
    </row>
    <row r="179" spans="1:12" ht="14.5" customHeight="1">
      <c r="A179" s="31" t="s">
        <v>37</v>
      </c>
      <c r="B179" s="249">
        <v>2428</v>
      </c>
      <c r="C179" s="119">
        <v>182</v>
      </c>
      <c r="D179" s="141">
        <v>7.495881383855024</v>
      </c>
      <c r="E179" s="119">
        <f t="shared" si="19"/>
        <v>2246</v>
      </c>
      <c r="F179" s="141">
        <v>92.504118616144964</v>
      </c>
      <c r="G179" s="119">
        <v>116</v>
      </c>
      <c r="H179" s="141">
        <v>4.7775947281713345</v>
      </c>
      <c r="I179" s="119">
        <v>942</v>
      </c>
      <c r="J179" s="141">
        <v>38.797364085667212</v>
      </c>
      <c r="K179" s="119">
        <v>1188</v>
      </c>
      <c r="L179" s="318">
        <v>48.92915980230643</v>
      </c>
    </row>
    <row r="180" spans="1:12" ht="14.5" customHeight="1">
      <c r="A180" s="32" t="s">
        <v>38</v>
      </c>
      <c r="B180" s="248">
        <v>464</v>
      </c>
      <c r="C180" s="118">
        <v>28</v>
      </c>
      <c r="D180" s="140">
        <v>6.0344827586206895</v>
      </c>
      <c r="E180" s="118">
        <f t="shared" si="19"/>
        <v>436</v>
      </c>
      <c r="F180" s="140">
        <v>93.965517241379317</v>
      </c>
      <c r="G180" s="118">
        <v>18</v>
      </c>
      <c r="H180" s="140">
        <v>3.8793103448275863</v>
      </c>
      <c r="I180" s="118">
        <v>120</v>
      </c>
      <c r="J180" s="140">
        <v>25.862068965517242</v>
      </c>
      <c r="K180" s="118">
        <v>298</v>
      </c>
      <c r="L180" s="317">
        <v>64.224137931034491</v>
      </c>
    </row>
    <row r="181" spans="1:12" ht="14.5" customHeight="1">
      <c r="A181" s="31" t="s">
        <v>39</v>
      </c>
      <c r="B181" s="249">
        <v>2321</v>
      </c>
      <c r="C181" s="119">
        <v>62</v>
      </c>
      <c r="D181" s="141">
        <v>2.6712623869021974</v>
      </c>
      <c r="E181" s="119">
        <f t="shared" si="19"/>
        <v>2259</v>
      </c>
      <c r="F181" s="141">
        <v>97.3287376130978</v>
      </c>
      <c r="G181" s="119">
        <v>513</v>
      </c>
      <c r="H181" s="141">
        <v>22.102542007755275</v>
      </c>
      <c r="I181" s="119">
        <v>777</v>
      </c>
      <c r="J181" s="141">
        <v>33.476949590693664</v>
      </c>
      <c r="K181" s="119">
        <v>969</v>
      </c>
      <c r="L181" s="318">
        <v>41.749246014648861</v>
      </c>
    </row>
    <row r="182" spans="1:12" ht="14.5" customHeight="1">
      <c r="A182" s="32" t="s">
        <v>40</v>
      </c>
      <c r="B182" s="248">
        <v>1413</v>
      </c>
      <c r="C182" s="118">
        <v>21</v>
      </c>
      <c r="D182" s="140">
        <v>1.48619957537155</v>
      </c>
      <c r="E182" s="118">
        <f t="shared" si="19"/>
        <v>1392</v>
      </c>
      <c r="F182" s="140">
        <v>98.513800424628457</v>
      </c>
      <c r="G182" s="118">
        <v>119</v>
      </c>
      <c r="H182" s="140">
        <v>8.4217975937721157</v>
      </c>
      <c r="I182" s="118">
        <v>993</v>
      </c>
      <c r="J182" s="140">
        <v>70.276008492568991</v>
      </c>
      <c r="K182" s="118">
        <v>280</v>
      </c>
      <c r="L182" s="317">
        <v>19.815994338287332</v>
      </c>
    </row>
    <row r="183" spans="1:12" ht="14.5" customHeight="1">
      <c r="A183" s="33" t="s">
        <v>41</v>
      </c>
      <c r="B183" s="249">
        <v>1740</v>
      </c>
      <c r="C183" s="119">
        <v>179</v>
      </c>
      <c r="D183" s="141">
        <v>10.287356321839081</v>
      </c>
      <c r="E183" s="119">
        <f t="shared" si="19"/>
        <v>1561</v>
      </c>
      <c r="F183" s="141">
        <v>89.712643678160916</v>
      </c>
      <c r="G183" s="119">
        <v>282</v>
      </c>
      <c r="H183" s="141">
        <v>16.206896551724135</v>
      </c>
      <c r="I183" s="119">
        <v>530</v>
      </c>
      <c r="J183" s="141">
        <v>30.459770114942529</v>
      </c>
      <c r="K183" s="119">
        <v>749</v>
      </c>
      <c r="L183" s="318">
        <v>43.045977011494251</v>
      </c>
    </row>
    <row r="184" spans="1:12" ht="14.5" customHeight="1" thickBot="1">
      <c r="A184" s="32" t="s">
        <v>42</v>
      </c>
      <c r="B184" s="248">
        <v>1320</v>
      </c>
      <c r="C184" s="118">
        <v>3</v>
      </c>
      <c r="D184" s="140">
        <v>0.22727272727272727</v>
      </c>
      <c r="E184" s="118">
        <f t="shared" si="19"/>
        <v>1317</v>
      </c>
      <c r="F184" s="140">
        <v>99.772727272727266</v>
      </c>
      <c r="G184" s="118">
        <v>235</v>
      </c>
      <c r="H184" s="140">
        <v>17.803030303030305</v>
      </c>
      <c r="I184" s="118">
        <v>825</v>
      </c>
      <c r="J184" s="140">
        <v>62.5</v>
      </c>
      <c r="K184" s="118">
        <v>257</v>
      </c>
      <c r="L184" s="317">
        <v>19.469696969696969</v>
      </c>
    </row>
    <row r="185" spans="1:12" ht="14.5" customHeight="1">
      <c r="A185" s="27" t="s">
        <v>43</v>
      </c>
      <c r="B185" s="212">
        <f>B169+B170+B173+B174+B175+B177+B178+B179+B180+B183</f>
        <v>42014</v>
      </c>
      <c r="C185" s="297">
        <f>C169+C170+C173+C174+C175+C177+C178+C179+C180+C183</f>
        <v>4245</v>
      </c>
      <c r="D185" s="142">
        <v>10.103774932165468</v>
      </c>
      <c r="E185" s="297">
        <f>G185+I185+K185</f>
        <v>37769</v>
      </c>
      <c r="F185" s="142">
        <v>89.896225067834536</v>
      </c>
      <c r="G185" s="297">
        <f>G169+G170+G173+G174+G175+G177+G178+G179+G180+G183</f>
        <v>4277</v>
      </c>
      <c r="H185" s="142">
        <v>10.179940019993335</v>
      </c>
      <c r="I185" s="297">
        <f>I169+I170+I173+I174+I175+I177+I178+I179+I180+I183</f>
        <v>19281</v>
      </c>
      <c r="J185" s="142">
        <v>45.891845575284428</v>
      </c>
      <c r="K185" s="297">
        <f>K169+K170+K173+K174+K175+K177+K178+K179+K180+K183</f>
        <v>14211</v>
      </c>
      <c r="L185" s="319">
        <v>33.824439472556769</v>
      </c>
    </row>
    <row r="186" spans="1:12" ht="14.5" customHeight="1">
      <c r="A186" s="28" t="s">
        <v>44</v>
      </c>
      <c r="B186" s="221">
        <f>B171+B172+B176+B181+B182+B184</f>
        <v>10071</v>
      </c>
      <c r="C186" s="298">
        <f>C171+C172+C176+C181+C182+C184</f>
        <v>752</v>
      </c>
      <c r="D186" s="143">
        <v>7.4669844106841428</v>
      </c>
      <c r="E186" s="298">
        <f>G186+I186+K186</f>
        <v>9319</v>
      </c>
      <c r="F186" s="143">
        <v>92.533015589315852</v>
      </c>
      <c r="G186" s="298">
        <f>G171+G172+G176+G181+G182+G184</f>
        <v>1483</v>
      </c>
      <c r="H186" s="143">
        <v>14.725449309899712</v>
      </c>
      <c r="I186" s="298">
        <f>I171+I172+I176+I181+I182+I184</f>
        <v>4801</v>
      </c>
      <c r="J186" s="143">
        <v>47.67153212193427</v>
      </c>
      <c r="K186" s="298">
        <f>K171+K172+K176+K181+K182+K184</f>
        <v>3035</v>
      </c>
      <c r="L186" s="320">
        <v>30.136034157481877</v>
      </c>
    </row>
    <row r="187" spans="1:12" ht="14.5" customHeight="1">
      <c r="A187" s="29" t="s">
        <v>45</v>
      </c>
      <c r="B187" s="255">
        <v>52085</v>
      </c>
      <c r="C187" s="299">
        <v>4997</v>
      </c>
      <c r="D187" s="144">
        <v>9.593932994144188</v>
      </c>
      <c r="E187" s="299">
        <f t="shared" si="19"/>
        <v>47088</v>
      </c>
      <c r="F187" s="144">
        <v>90.406067005855817</v>
      </c>
      <c r="G187" s="299">
        <v>5760</v>
      </c>
      <c r="H187" s="144">
        <v>11.05884611692426</v>
      </c>
      <c r="I187" s="299">
        <v>24082</v>
      </c>
      <c r="J187" s="144">
        <v>46.235960449265626</v>
      </c>
      <c r="K187" s="299">
        <v>17246</v>
      </c>
      <c r="L187" s="321">
        <v>33.111260439665926</v>
      </c>
    </row>
    <row r="188" spans="1:12" ht="14.5" customHeight="1">
      <c r="A188" s="368" t="s">
        <v>141</v>
      </c>
      <c r="B188" s="368"/>
      <c r="C188" s="368"/>
      <c r="D188" s="368"/>
      <c r="E188" s="368"/>
      <c r="F188" s="368"/>
      <c r="G188" s="368"/>
      <c r="H188" s="368"/>
      <c r="I188" s="368"/>
      <c r="J188" s="368"/>
      <c r="K188" s="368"/>
      <c r="L188" s="368"/>
    </row>
    <row r="189" spans="1:12" ht="22.5" customHeight="1">
      <c r="A189" s="367" t="s">
        <v>129</v>
      </c>
      <c r="B189" s="367"/>
      <c r="C189" s="367"/>
      <c r="D189" s="367"/>
      <c r="E189" s="367"/>
      <c r="F189" s="367"/>
      <c r="G189" s="367"/>
      <c r="H189" s="367"/>
      <c r="I189" s="367"/>
      <c r="J189" s="367"/>
      <c r="K189" s="367"/>
      <c r="L189" s="367"/>
    </row>
    <row r="190" spans="1:12" ht="14.5" customHeight="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</row>
  </sheetData>
  <mergeCells count="90">
    <mergeCell ref="A31:L31"/>
    <mergeCell ref="A32:L32"/>
    <mergeCell ref="A93:L93"/>
    <mergeCell ref="A3:L3"/>
    <mergeCell ref="A5:L5"/>
    <mergeCell ref="A6:A11"/>
    <mergeCell ref="B6:L6"/>
    <mergeCell ref="B7:B10"/>
    <mergeCell ref="C7:L7"/>
    <mergeCell ref="C8:D10"/>
    <mergeCell ref="E8:F10"/>
    <mergeCell ref="G8:L8"/>
    <mergeCell ref="G9:H10"/>
    <mergeCell ref="I9:L9"/>
    <mergeCell ref="I10:J10"/>
    <mergeCell ref="K10:L10"/>
    <mergeCell ref="A63:L63"/>
    <mergeCell ref="A160:L160"/>
    <mergeCell ref="A162:L162"/>
    <mergeCell ref="A163:A168"/>
    <mergeCell ref="B163:L163"/>
    <mergeCell ref="B164:B167"/>
    <mergeCell ref="C164:L164"/>
    <mergeCell ref="C165:D167"/>
    <mergeCell ref="E165:F167"/>
    <mergeCell ref="G165:L165"/>
    <mergeCell ref="G166:H167"/>
    <mergeCell ref="I166:L166"/>
    <mergeCell ref="I167:J167"/>
    <mergeCell ref="K167:L167"/>
    <mergeCell ref="A128:L128"/>
    <mergeCell ref="A130:L130"/>
    <mergeCell ref="A131:A136"/>
    <mergeCell ref="B131:L131"/>
    <mergeCell ref="B132:B135"/>
    <mergeCell ref="C132:L132"/>
    <mergeCell ref="C133:D135"/>
    <mergeCell ref="E133:F135"/>
    <mergeCell ref="G133:L133"/>
    <mergeCell ref="G134:H135"/>
    <mergeCell ref="I134:L134"/>
    <mergeCell ref="I135:J135"/>
    <mergeCell ref="K135:L135"/>
    <mergeCell ref="A96:L96"/>
    <mergeCell ref="A98:L98"/>
    <mergeCell ref="A99:A104"/>
    <mergeCell ref="B99:L99"/>
    <mergeCell ref="B100:B103"/>
    <mergeCell ref="C100:L100"/>
    <mergeCell ref="C101:D103"/>
    <mergeCell ref="E101:F103"/>
    <mergeCell ref="G101:L101"/>
    <mergeCell ref="G102:H103"/>
    <mergeCell ref="I102:L102"/>
    <mergeCell ref="I103:J103"/>
    <mergeCell ref="K103:L103"/>
    <mergeCell ref="G70:L70"/>
    <mergeCell ref="G71:H72"/>
    <mergeCell ref="I71:L71"/>
    <mergeCell ref="I72:J72"/>
    <mergeCell ref="K72:L72"/>
    <mergeCell ref="A34:L34"/>
    <mergeCell ref="A36:L36"/>
    <mergeCell ref="A37:A42"/>
    <mergeCell ref="B37:L37"/>
    <mergeCell ref="B38:B41"/>
    <mergeCell ref="C38:L38"/>
    <mergeCell ref="C39:D41"/>
    <mergeCell ref="E39:F41"/>
    <mergeCell ref="G39:L39"/>
    <mergeCell ref="G40:H41"/>
    <mergeCell ref="I40:L40"/>
    <mergeCell ref="I41:J41"/>
    <mergeCell ref="K41:L41"/>
    <mergeCell ref="A189:L189"/>
    <mergeCell ref="A188:L188"/>
    <mergeCell ref="A62:L62"/>
    <mergeCell ref="A125:L125"/>
    <mergeCell ref="A124:L124"/>
    <mergeCell ref="A156:L156"/>
    <mergeCell ref="A157:L157"/>
    <mergeCell ref="A94:L94"/>
    <mergeCell ref="A65:L65"/>
    <mergeCell ref="A67:L67"/>
    <mergeCell ref="A68:A73"/>
    <mergeCell ref="B68:L68"/>
    <mergeCell ref="B69:B72"/>
    <mergeCell ref="C69:L69"/>
    <mergeCell ref="C70:D72"/>
    <mergeCell ref="E70:F72"/>
  </mergeCells>
  <phoneticPr fontId="53" type="noConversion"/>
  <hyperlinks>
    <hyperlink ref="A1" location="Inhalt!A9" display="Zurück zum Inhalt" xr:uid="{00000000-0004-0000-0100-000000000000}"/>
  </hyperlinks>
  <pageMargins left="0.7" right="0.7" top="0.78740157499999996" bottom="0.78740157499999996" header="0.3" footer="0.3"/>
  <pageSetup paperSize="9" orientation="portrait" r:id="rId1"/>
  <ignoredErrors>
    <ignoredError sqref="D88 E91 H86 D121:D122 F121:F122 H121:H122 J121:J1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52"/>
  <sheetViews>
    <sheetView zoomScale="80" zoomScaleNormal="80" workbookViewId="0"/>
  </sheetViews>
  <sheetFormatPr baseColWidth="10" defaultColWidth="11" defaultRowHeight="14.5"/>
  <cols>
    <col min="1" max="1" width="23.5" style="87" customWidth="1"/>
    <col min="2" max="29" width="11.08203125" style="87" customWidth="1"/>
    <col min="30" max="16384" width="11" style="87"/>
  </cols>
  <sheetData>
    <row r="1" spans="1:29" s="35" customFormat="1" ht="14.5" customHeight="1">
      <c r="A1" s="313" t="s">
        <v>87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s="35" customFormat="1" ht="14.5" customHeight="1">
      <c r="A2" s="5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s="107" customFormat="1" ht="23.5">
      <c r="A3" s="390">
        <v>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</row>
    <row r="4" spans="1:29" s="107" customFormat="1" ht="16.5" customHeight="1">
      <c r="A4" s="9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29" s="107" customFormat="1" ht="21" customHeight="1">
      <c r="A5" s="408" t="s">
        <v>100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</row>
    <row r="6" spans="1:29" s="107" customFormat="1" ht="15" customHeight="1" thickBot="1">
      <c r="A6" s="393" t="s">
        <v>16</v>
      </c>
      <c r="B6" s="404" t="s">
        <v>46</v>
      </c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1:29" s="107" customFormat="1" ht="19.5" customHeight="1" thickBot="1">
      <c r="A7" s="394"/>
      <c r="B7" s="402" t="s">
        <v>18</v>
      </c>
      <c r="C7" s="396" t="s">
        <v>47</v>
      </c>
      <c r="D7" s="397"/>
      <c r="E7" s="397"/>
      <c r="F7" s="397"/>
      <c r="G7" s="397"/>
      <c r="H7" s="397"/>
      <c r="I7" s="397"/>
      <c r="J7" s="397"/>
      <c r="K7" s="398"/>
      <c r="L7" s="396" t="s">
        <v>48</v>
      </c>
      <c r="M7" s="397"/>
      <c r="N7" s="397"/>
      <c r="O7" s="397"/>
      <c r="P7" s="397"/>
      <c r="Q7" s="397"/>
      <c r="R7" s="397"/>
      <c r="S7" s="397"/>
      <c r="T7" s="398"/>
      <c r="U7" s="399" t="s">
        <v>49</v>
      </c>
      <c r="V7" s="400"/>
      <c r="W7" s="400"/>
      <c r="X7" s="400"/>
      <c r="Y7" s="400"/>
      <c r="Z7" s="400"/>
      <c r="AA7" s="400"/>
      <c r="AB7" s="400"/>
      <c r="AC7" s="401"/>
    </row>
    <row r="8" spans="1:29" s="107" customFormat="1" ht="84.75" customHeight="1" thickBot="1">
      <c r="A8" s="394"/>
      <c r="B8" s="403"/>
      <c r="C8" s="109" t="s">
        <v>18</v>
      </c>
      <c r="D8" s="395" t="s">
        <v>50</v>
      </c>
      <c r="E8" s="395"/>
      <c r="F8" s="395" t="s">
        <v>51</v>
      </c>
      <c r="G8" s="395"/>
      <c r="H8" s="395" t="s">
        <v>52</v>
      </c>
      <c r="I8" s="395"/>
      <c r="J8" s="395" t="s">
        <v>22</v>
      </c>
      <c r="K8" s="395"/>
      <c r="L8" s="109" t="s">
        <v>18</v>
      </c>
      <c r="M8" s="395" t="s">
        <v>101</v>
      </c>
      <c r="N8" s="395"/>
      <c r="O8" s="395" t="s">
        <v>51</v>
      </c>
      <c r="P8" s="395"/>
      <c r="Q8" s="395" t="s">
        <v>52</v>
      </c>
      <c r="R8" s="395"/>
      <c r="S8" s="395" t="s">
        <v>22</v>
      </c>
      <c r="T8" s="395"/>
      <c r="U8" s="109" t="s">
        <v>18</v>
      </c>
      <c r="V8" s="395" t="s">
        <v>101</v>
      </c>
      <c r="W8" s="395"/>
      <c r="X8" s="395" t="s">
        <v>102</v>
      </c>
      <c r="Y8" s="395"/>
      <c r="Z8" s="395" t="s">
        <v>52</v>
      </c>
      <c r="AA8" s="395"/>
      <c r="AB8" s="395" t="s">
        <v>22</v>
      </c>
      <c r="AC8" s="407"/>
    </row>
    <row r="9" spans="1:29" s="107" customFormat="1" ht="15" thickBot="1">
      <c r="A9" s="394"/>
      <c r="B9" s="110" t="s">
        <v>8</v>
      </c>
      <c r="C9" s="110" t="s">
        <v>8</v>
      </c>
      <c r="D9" s="111" t="s">
        <v>8</v>
      </c>
      <c r="E9" s="112" t="s">
        <v>26</v>
      </c>
      <c r="F9" s="113" t="s">
        <v>8</v>
      </c>
      <c r="G9" s="114" t="s">
        <v>26</v>
      </c>
      <c r="H9" s="113" t="s">
        <v>8</v>
      </c>
      <c r="I9" s="114" t="s">
        <v>26</v>
      </c>
      <c r="J9" s="111" t="s">
        <v>8</v>
      </c>
      <c r="K9" s="112" t="s">
        <v>26</v>
      </c>
      <c r="L9" s="110" t="s">
        <v>8</v>
      </c>
      <c r="M9" s="113" t="s">
        <v>8</v>
      </c>
      <c r="N9" s="114" t="s">
        <v>26</v>
      </c>
      <c r="O9" s="111" t="s">
        <v>8</v>
      </c>
      <c r="P9" s="112" t="s">
        <v>26</v>
      </c>
      <c r="Q9" s="113" t="s">
        <v>8</v>
      </c>
      <c r="R9" s="114" t="s">
        <v>26</v>
      </c>
      <c r="S9" s="113" t="s">
        <v>8</v>
      </c>
      <c r="T9" s="114" t="s">
        <v>26</v>
      </c>
      <c r="U9" s="110" t="s">
        <v>8</v>
      </c>
      <c r="V9" s="111" t="s">
        <v>8</v>
      </c>
      <c r="W9" s="112" t="s">
        <v>26</v>
      </c>
      <c r="X9" s="111" t="s">
        <v>8</v>
      </c>
      <c r="Y9" s="112" t="s">
        <v>26</v>
      </c>
      <c r="Z9" s="113" t="s">
        <v>8</v>
      </c>
      <c r="AA9" s="114" t="s">
        <v>26</v>
      </c>
      <c r="AB9" s="115" t="s">
        <v>8</v>
      </c>
      <c r="AC9" s="116" t="s">
        <v>26</v>
      </c>
    </row>
    <row r="10" spans="1:29" s="107" customFormat="1">
      <c r="A10" s="36" t="s">
        <v>27</v>
      </c>
      <c r="B10" s="247">
        <v>9414</v>
      </c>
      <c r="C10" s="247">
        <v>2329</v>
      </c>
      <c r="D10" s="117">
        <v>113</v>
      </c>
      <c r="E10" s="139">
        <v>4.8518677544010309</v>
      </c>
      <c r="F10" s="117">
        <v>1528</v>
      </c>
      <c r="G10" s="126">
        <v>65.607556891369683</v>
      </c>
      <c r="H10" s="117">
        <v>530</v>
      </c>
      <c r="I10" s="139">
        <v>22.756547874624303</v>
      </c>
      <c r="J10" s="117">
        <v>158</v>
      </c>
      <c r="K10" s="139">
        <v>6.7840274796049798</v>
      </c>
      <c r="L10" s="247">
        <v>5374</v>
      </c>
      <c r="M10" s="117">
        <v>163</v>
      </c>
      <c r="N10" s="139">
        <v>3.0331224413844433</v>
      </c>
      <c r="O10" s="117">
        <v>3642</v>
      </c>
      <c r="P10" s="139">
        <v>67.770748046148128</v>
      </c>
      <c r="Q10" s="117">
        <v>965</v>
      </c>
      <c r="R10" s="139">
        <v>17.956829177521399</v>
      </c>
      <c r="S10" s="117">
        <v>604</v>
      </c>
      <c r="T10" s="139">
        <v>11.239300334946037</v>
      </c>
      <c r="U10" s="120">
        <v>1711</v>
      </c>
      <c r="V10" s="117">
        <v>21</v>
      </c>
      <c r="W10" s="139">
        <v>1.2273524254821742</v>
      </c>
      <c r="X10" s="117">
        <v>719</v>
      </c>
      <c r="Y10" s="139">
        <v>42.022209234365867</v>
      </c>
      <c r="Z10" s="117">
        <v>592</v>
      </c>
      <c r="AA10" s="139">
        <v>34.599649327878431</v>
      </c>
      <c r="AB10" s="117">
        <v>379</v>
      </c>
      <c r="AC10" s="316">
        <v>22.150789012273524</v>
      </c>
    </row>
    <row r="11" spans="1:29" s="107" customFormat="1">
      <c r="A11" s="37" t="s">
        <v>28</v>
      </c>
      <c r="B11" s="248">
        <v>9343</v>
      </c>
      <c r="C11" s="248">
        <v>1838</v>
      </c>
      <c r="D11" s="118">
        <v>226</v>
      </c>
      <c r="E11" s="140">
        <v>12.295973884657236</v>
      </c>
      <c r="F11" s="118">
        <v>1292</v>
      </c>
      <c r="G11" s="127">
        <v>70.293797606093577</v>
      </c>
      <c r="H11" s="118">
        <v>245</v>
      </c>
      <c r="I11" s="140">
        <v>13.329706202393906</v>
      </c>
      <c r="J11" s="118">
        <v>75</v>
      </c>
      <c r="K11" s="140">
        <v>4.0805223068552774</v>
      </c>
      <c r="L11" s="248">
        <v>4518</v>
      </c>
      <c r="M11" s="118">
        <v>122</v>
      </c>
      <c r="N11" s="140">
        <v>2.7003098716246128</v>
      </c>
      <c r="O11" s="118">
        <v>3305</v>
      </c>
      <c r="P11" s="140">
        <v>73.151837096060206</v>
      </c>
      <c r="Q11" s="118">
        <v>641</v>
      </c>
      <c r="R11" s="140">
        <v>14.187693669765384</v>
      </c>
      <c r="S11" s="118">
        <v>450</v>
      </c>
      <c r="T11" s="140">
        <v>9.9601593625498008</v>
      </c>
      <c r="U11" s="121">
        <v>2987</v>
      </c>
      <c r="V11" s="118">
        <v>34</v>
      </c>
      <c r="W11" s="140">
        <v>1.1382658185470371</v>
      </c>
      <c r="X11" s="118">
        <v>1587</v>
      </c>
      <c r="Y11" s="140">
        <v>53.130231001004361</v>
      </c>
      <c r="Z11" s="118">
        <v>841</v>
      </c>
      <c r="AA11" s="140">
        <v>28.155339805825243</v>
      </c>
      <c r="AB11" s="118">
        <v>525</v>
      </c>
      <c r="AC11" s="317">
        <v>17.57616337462337</v>
      </c>
    </row>
    <row r="12" spans="1:29" s="107" customFormat="1">
      <c r="A12" s="36" t="s">
        <v>29</v>
      </c>
      <c r="B12" s="249">
        <v>2832</v>
      </c>
      <c r="C12" s="249">
        <v>929</v>
      </c>
      <c r="D12" s="119">
        <v>415</v>
      </c>
      <c r="E12" s="141">
        <v>44.671689989235738</v>
      </c>
      <c r="F12" s="119">
        <v>250</v>
      </c>
      <c r="G12" s="128">
        <v>26.910656620021527</v>
      </c>
      <c r="H12" s="119">
        <v>229</v>
      </c>
      <c r="I12" s="141">
        <v>24.650161463939721</v>
      </c>
      <c r="J12" s="119">
        <v>35</v>
      </c>
      <c r="K12" s="141">
        <v>3.767491926803014</v>
      </c>
      <c r="L12" s="249">
        <v>1059</v>
      </c>
      <c r="M12" s="119">
        <v>170</v>
      </c>
      <c r="N12" s="141">
        <v>16.052880075542966</v>
      </c>
      <c r="O12" s="119">
        <v>371</v>
      </c>
      <c r="P12" s="141">
        <v>35.033050047214353</v>
      </c>
      <c r="Q12" s="119">
        <v>403</v>
      </c>
      <c r="R12" s="141">
        <v>38.054768649669498</v>
      </c>
      <c r="S12" s="119">
        <v>115</v>
      </c>
      <c r="T12" s="141">
        <v>10.859301227573184</v>
      </c>
      <c r="U12" s="122">
        <v>844</v>
      </c>
      <c r="V12" s="119">
        <v>52</v>
      </c>
      <c r="W12" s="141">
        <v>6.1611374407582939</v>
      </c>
      <c r="X12" s="119">
        <v>22</v>
      </c>
      <c r="Y12" s="141">
        <v>2.6066350710900474</v>
      </c>
      <c r="Z12" s="119">
        <v>445</v>
      </c>
      <c r="AA12" s="141">
        <v>52.725118483412324</v>
      </c>
      <c r="AB12" s="119">
        <v>325</v>
      </c>
      <c r="AC12" s="318">
        <v>38.507109004739334</v>
      </c>
    </row>
    <row r="13" spans="1:29" s="107" customFormat="1">
      <c r="A13" s="37" t="s">
        <v>30</v>
      </c>
      <c r="B13" s="248">
        <v>1627</v>
      </c>
      <c r="C13" s="248">
        <v>165</v>
      </c>
      <c r="D13" s="118">
        <v>23</v>
      </c>
      <c r="E13" s="140">
        <v>13.939393939393941</v>
      </c>
      <c r="F13" s="118">
        <v>95</v>
      </c>
      <c r="G13" s="127">
        <v>57.575757575757578</v>
      </c>
      <c r="H13" s="118">
        <v>42</v>
      </c>
      <c r="I13" s="140">
        <v>25.454545454545453</v>
      </c>
      <c r="J13" s="118">
        <v>5</v>
      </c>
      <c r="K13" s="140">
        <v>3.0303030303030303</v>
      </c>
      <c r="L13" s="248">
        <v>758</v>
      </c>
      <c r="M13" s="118">
        <v>40</v>
      </c>
      <c r="N13" s="140">
        <v>5.2770448548812663</v>
      </c>
      <c r="O13" s="118">
        <v>430</v>
      </c>
      <c r="P13" s="140">
        <v>56.728232189973617</v>
      </c>
      <c r="Q13" s="118">
        <v>249</v>
      </c>
      <c r="R13" s="140">
        <v>32.849604221635886</v>
      </c>
      <c r="S13" s="118">
        <v>39</v>
      </c>
      <c r="T13" s="140">
        <v>5.1451187335092348</v>
      </c>
      <c r="U13" s="121">
        <v>704</v>
      </c>
      <c r="V13" s="118">
        <v>30</v>
      </c>
      <c r="W13" s="140">
        <v>4.2613636363636358</v>
      </c>
      <c r="X13" s="118">
        <v>204</v>
      </c>
      <c r="Y13" s="140">
        <v>28.97727272727273</v>
      </c>
      <c r="Z13" s="118">
        <v>334</v>
      </c>
      <c r="AA13" s="140">
        <v>47.44318181818182</v>
      </c>
      <c r="AB13" s="118">
        <v>136</v>
      </c>
      <c r="AC13" s="317">
        <v>19.318181818181817</v>
      </c>
    </row>
    <row r="14" spans="1:29" s="107" customFormat="1">
      <c r="A14" s="36" t="s">
        <v>31</v>
      </c>
      <c r="B14" s="249">
        <v>462</v>
      </c>
      <c r="C14" s="249">
        <v>117</v>
      </c>
      <c r="D14" s="119" t="s">
        <v>54</v>
      </c>
      <c r="E14" s="141" t="s">
        <v>54</v>
      </c>
      <c r="F14" s="119">
        <v>12</v>
      </c>
      <c r="G14" s="128">
        <v>10.256410256410255</v>
      </c>
      <c r="H14" s="119">
        <v>20</v>
      </c>
      <c r="I14" s="141">
        <v>17.094017094017094</v>
      </c>
      <c r="J14" s="119" t="s">
        <v>54</v>
      </c>
      <c r="K14" s="141" t="s">
        <v>54</v>
      </c>
      <c r="L14" s="249">
        <v>179</v>
      </c>
      <c r="M14" s="119">
        <v>21</v>
      </c>
      <c r="N14" s="141">
        <v>11.731843575418994</v>
      </c>
      <c r="O14" s="119">
        <v>43</v>
      </c>
      <c r="P14" s="141">
        <v>24.022346368715084</v>
      </c>
      <c r="Q14" s="119">
        <v>84</v>
      </c>
      <c r="R14" s="141">
        <v>46.927374301675975</v>
      </c>
      <c r="S14" s="119">
        <v>31</v>
      </c>
      <c r="T14" s="141">
        <v>17.318435754189945</v>
      </c>
      <c r="U14" s="122">
        <v>166</v>
      </c>
      <c r="V14" s="119" t="s">
        <v>54</v>
      </c>
      <c r="W14" s="141" t="s">
        <v>54</v>
      </c>
      <c r="X14" s="119" t="s">
        <v>54</v>
      </c>
      <c r="Y14" s="141" t="s">
        <v>54</v>
      </c>
      <c r="Z14" s="119">
        <v>60</v>
      </c>
      <c r="AA14" s="141">
        <v>36.144578313253014</v>
      </c>
      <c r="AB14" s="119">
        <v>98</v>
      </c>
      <c r="AC14" s="318">
        <v>59.036144578313255</v>
      </c>
    </row>
    <row r="15" spans="1:29" s="107" customFormat="1">
      <c r="A15" s="37" t="s">
        <v>32</v>
      </c>
      <c r="B15" s="248">
        <v>1165</v>
      </c>
      <c r="C15" s="248">
        <v>168</v>
      </c>
      <c r="D15" s="118">
        <v>63</v>
      </c>
      <c r="E15" s="140">
        <v>37.5</v>
      </c>
      <c r="F15" s="118">
        <v>49</v>
      </c>
      <c r="G15" s="127">
        <v>29.166666666666668</v>
      </c>
      <c r="H15" s="118">
        <v>42</v>
      </c>
      <c r="I15" s="140">
        <v>25</v>
      </c>
      <c r="J15" s="118">
        <v>14</v>
      </c>
      <c r="K15" s="140">
        <v>8.3333333333333321</v>
      </c>
      <c r="L15" s="248">
        <v>553</v>
      </c>
      <c r="M15" s="118">
        <v>62</v>
      </c>
      <c r="N15" s="140">
        <v>11.211573236889691</v>
      </c>
      <c r="O15" s="118">
        <v>84</v>
      </c>
      <c r="P15" s="140">
        <v>15.18987341772152</v>
      </c>
      <c r="Q15" s="118">
        <v>272</v>
      </c>
      <c r="R15" s="140">
        <v>49.186256781193485</v>
      </c>
      <c r="S15" s="118">
        <v>135</v>
      </c>
      <c r="T15" s="140">
        <v>24.412296564195298</v>
      </c>
      <c r="U15" s="121">
        <v>444</v>
      </c>
      <c r="V15" s="118">
        <v>14</v>
      </c>
      <c r="W15" s="140">
        <v>3.1531531531531529</v>
      </c>
      <c r="X15" s="118">
        <v>8</v>
      </c>
      <c r="Y15" s="140">
        <v>1.8018018018018018</v>
      </c>
      <c r="Z15" s="118">
        <v>143</v>
      </c>
      <c r="AA15" s="140">
        <v>32.207207207207205</v>
      </c>
      <c r="AB15" s="118">
        <v>279</v>
      </c>
      <c r="AC15" s="317">
        <v>62.837837837837839</v>
      </c>
    </row>
    <row r="16" spans="1:29" s="107" customFormat="1">
      <c r="A16" s="36" t="s">
        <v>33</v>
      </c>
      <c r="B16" s="249">
        <v>4308</v>
      </c>
      <c r="C16" s="249">
        <v>745</v>
      </c>
      <c r="D16" s="119">
        <v>162</v>
      </c>
      <c r="E16" s="141">
        <v>21.744966442953022</v>
      </c>
      <c r="F16" s="119">
        <v>218</v>
      </c>
      <c r="G16" s="128">
        <v>29.261744966442954</v>
      </c>
      <c r="H16" s="119">
        <v>288</v>
      </c>
      <c r="I16" s="141">
        <v>38.65771812080537</v>
      </c>
      <c r="J16" s="119">
        <v>77</v>
      </c>
      <c r="K16" s="141">
        <v>10.335570469798657</v>
      </c>
      <c r="L16" s="249">
        <v>2000</v>
      </c>
      <c r="M16" s="119">
        <v>111</v>
      </c>
      <c r="N16" s="141">
        <v>5.55</v>
      </c>
      <c r="O16" s="119">
        <v>505</v>
      </c>
      <c r="P16" s="141">
        <v>25.25</v>
      </c>
      <c r="Q16" s="119">
        <v>906</v>
      </c>
      <c r="R16" s="141">
        <v>45.300000000000004</v>
      </c>
      <c r="S16" s="119">
        <v>478</v>
      </c>
      <c r="T16" s="141">
        <v>23.9</v>
      </c>
      <c r="U16" s="122">
        <v>1563</v>
      </c>
      <c r="V16" s="119">
        <v>47</v>
      </c>
      <c r="W16" s="141">
        <v>3.0070377479206654</v>
      </c>
      <c r="X16" s="119">
        <v>88</v>
      </c>
      <c r="Y16" s="141">
        <v>5.6301983365323096</v>
      </c>
      <c r="Z16" s="119">
        <v>646</v>
      </c>
      <c r="AA16" s="141">
        <v>41.330774152271275</v>
      </c>
      <c r="AB16" s="119">
        <v>782</v>
      </c>
      <c r="AC16" s="318">
        <v>50.031989763275753</v>
      </c>
    </row>
    <row r="17" spans="1:29" s="107" customFormat="1">
      <c r="A17" s="37" t="s">
        <v>34</v>
      </c>
      <c r="B17" s="248">
        <v>965</v>
      </c>
      <c r="C17" s="248">
        <v>85</v>
      </c>
      <c r="D17" s="118">
        <v>8</v>
      </c>
      <c r="E17" s="140">
        <v>9.4117647058823533</v>
      </c>
      <c r="F17" s="118">
        <v>64</v>
      </c>
      <c r="G17" s="127">
        <v>75.294117647058826</v>
      </c>
      <c r="H17" s="118">
        <v>9</v>
      </c>
      <c r="I17" s="140">
        <v>10.588235294117647</v>
      </c>
      <c r="J17" s="118">
        <v>4</v>
      </c>
      <c r="K17" s="140">
        <v>4.7058823529411766</v>
      </c>
      <c r="L17" s="248">
        <v>449</v>
      </c>
      <c r="M17" s="118">
        <v>20</v>
      </c>
      <c r="N17" s="140">
        <v>4.4543429844097995</v>
      </c>
      <c r="O17" s="118">
        <v>357</v>
      </c>
      <c r="P17" s="140">
        <v>79.510022271714917</v>
      </c>
      <c r="Q17" s="118">
        <v>37</v>
      </c>
      <c r="R17" s="140">
        <v>8.2405345211581285</v>
      </c>
      <c r="S17" s="118">
        <v>35</v>
      </c>
      <c r="T17" s="140">
        <v>7.7951002227171493</v>
      </c>
      <c r="U17" s="121">
        <v>431</v>
      </c>
      <c r="V17" s="118">
        <v>7</v>
      </c>
      <c r="W17" s="140">
        <v>1.6241299303944314</v>
      </c>
      <c r="X17" s="118">
        <v>147</v>
      </c>
      <c r="Y17" s="140">
        <v>34.106728538283065</v>
      </c>
      <c r="Z17" s="118">
        <v>135</v>
      </c>
      <c r="AA17" s="140">
        <v>31.322505800464036</v>
      </c>
      <c r="AB17" s="118">
        <v>142</v>
      </c>
      <c r="AC17" s="317">
        <v>32.946635730858468</v>
      </c>
    </row>
    <row r="18" spans="1:29" s="107" customFormat="1">
      <c r="A18" s="36" t="s">
        <v>35</v>
      </c>
      <c r="B18" s="249">
        <v>5379</v>
      </c>
      <c r="C18" s="249">
        <v>1154</v>
      </c>
      <c r="D18" s="119">
        <v>312</v>
      </c>
      <c r="E18" s="141">
        <v>27.036395147313691</v>
      </c>
      <c r="F18" s="119">
        <v>495</v>
      </c>
      <c r="G18" s="128">
        <v>42.894280762564989</v>
      </c>
      <c r="H18" s="119">
        <v>270</v>
      </c>
      <c r="I18" s="141">
        <v>23.39688041594454</v>
      </c>
      <c r="J18" s="119">
        <v>77</v>
      </c>
      <c r="K18" s="141">
        <v>6.672443674176777</v>
      </c>
      <c r="L18" s="249">
        <v>2258</v>
      </c>
      <c r="M18" s="119">
        <v>142</v>
      </c>
      <c r="N18" s="141">
        <v>6.288751107174491</v>
      </c>
      <c r="O18" s="119">
        <v>1115</v>
      </c>
      <c r="P18" s="141">
        <v>49.379982285208143</v>
      </c>
      <c r="Q18" s="119">
        <v>625</v>
      </c>
      <c r="R18" s="141">
        <v>27.679362267493357</v>
      </c>
      <c r="S18" s="119">
        <v>376</v>
      </c>
      <c r="T18" s="141">
        <v>16.651904340124005</v>
      </c>
      <c r="U18" s="122">
        <v>1967</v>
      </c>
      <c r="V18" s="119">
        <v>55</v>
      </c>
      <c r="W18" s="141">
        <v>2.7961362480935432</v>
      </c>
      <c r="X18" s="119">
        <v>313</v>
      </c>
      <c r="Y18" s="141">
        <v>15.912557193695983</v>
      </c>
      <c r="Z18" s="119">
        <v>862</v>
      </c>
      <c r="AA18" s="141">
        <v>43.82308083375699</v>
      </c>
      <c r="AB18" s="119">
        <v>737</v>
      </c>
      <c r="AC18" s="318">
        <v>37.468225724453482</v>
      </c>
    </row>
    <row r="19" spans="1:29" s="107" customFormat="1">
      <c r="A19" s="37" t="s">
        <v>36</v>
      </c>
      <c r="B19" s="248">
        <v>10668</v>
      </c>
      <c r="C19" s="248">
        <v>993</v>
      </c>
      <c r="D19" s="118">
        <v>237</v>
      </c>
      <c r="E19" s="140">
        <v>23.867069486404834</v>
      </c>
      <c r="F19" s="118">
        <v>368</v>
      </c>
      <c r="G19" s="127">
        <v>37.059415911379659</v>
      </c>
      <c r="H19" s="118">
        <v>355</v>
      </c>
      <c r="I19" s="140">
        <v>35.750251762336354</v>
      </c>
      <c r="J19" s="118">
        <v>33</v>
      </c>
      <c r="K19" s="140">
        <v>3.3232628398791544</v>
      </c>
      <c r="L19" s="248">
        <v>6657</v>
      </c>
      <c r="M19" s="118">
        <v>438</v>
      </c>
      <c r="N19" s="140">
        <v>6.5795403334835507</v>
      </c>
      <c r="O19" s="118">
        <v>2385</v>
      </c>
      <c r="P19" s="140">
        <v>35.826949076160432</v>
      </c>
      <c r="Q19" s="118">
        <v>3144</v>
      </c>
      <c r="R19" s="140">
        <v>47.228481297881928</v>
      </c>
      <c r="S19" s="118">
        <v>690</v>
      </c>
      <c r="T19" s="140">
        <v>10.365029292474087</v>
      </c>
      <c r="U19" s="121">
        <v>3018</v>
      </c>
      <c r="V19" s="118">
        <v>146</v>
      </c>
      <c r="W19" s="140">
        <v>4.8376408217362492</v>
      </c>
      <c r="X19" s="118">
        <v>369</v>
      </c>
      <c r="Y19" s="140">
        <v>12.226640159045726</v>
      </c>
      <c r="Z19" s="118">
        <v>1758</v>
      </c>
      <c r="AA19" s="140">
        <v>58.250497017892641</v>
      </c>
      <c r="AB19" s="118">
        <v>745</v>
      </c>
      <c r="AC19" s="317">
        <v>24.685222001325378</v>
      </c>
    </row>
    <row r="20" spans="1:29" s="107" customFormat="1">
      <c r="A20" s="36" t="s">
        <v>37</v>
      </c>
      <c r="B20" s="249">
        <v>2508</v>
      </c>
      <c r="C20" s="249">
        <v>183</v>
      </c>
      <c r="D20" s="119">
        <v>37</v>
      </c>
      <c r="E20" s="141">
        <v>20.21857923497268</v>
      </c>
      <c r="F20" s="119">
        <v>107</v>
      </c>
      <c r="G20" s="128">
        <v>58.469945355191257</v>
      </c>
      <c r="H20" s="119">
        <v>36</v>
      </c>
      <c r="I20" s="141">
        <v>19.672131147540984</v>
      </c>
      <c r="J20" s="119">
        <v>3</v>
      </c>
      <c r="K20" s="141">
        <v>1.639344262295082</v>
      </c>
      <c r="L20" s="249">
        <v>1428</v>
      </c>
      <c r="M20" s="119">
        <v>59</v>
      </c>
      <c r="N20" s="141">
        <v>4.1316526610644253</v>
      </c>
      <c r="O20" s="119">
        <v>939</v>
      </c>
      <c r="P20" s="141">
        <v>65.756302521008408</v>
      </c>
      <c r="Q20" s="119">
        <v>353</v>
      </c>
      <c r="R20" s="141">
        <v>24.719887955182074</v>
      </c>
      <c r="S20" s="119">
        <v>77</v>
      </c>
      <c r="T20" s="141">
        <v>5.3921568627450984</v>
      </c>
      <c r="U20" s="122">
        <v>897</v>
      </c>
      <c r="V20" s="119">
        <v>46</v>
      </c>
      <c r="W20" s="141">
        <v>5.1282051282051277</v>
      </c>
      <c r="X20" s="119">
        <v>343</v>
      </c>
      <c r="Y20" s="141">
        <v>38.238573021181715</v>
      </c>
      <c r="Z20" s="119">
        <v>406</v>
      </c>
      <c r="AA20" s="141">
        <v>45.261984392419173</v>
      </c>
      <c r="AB20" s="119">
        <v>102</v>
      </c>
      <c r="AC20" s="318">
        <v>11.371237458193979</v>
      </c>
    </row>
    <row r="21" spans="1:29" s="107" customFormat="1">
      <c r="A21" s="37" t="s">
        <v>38</v>
      </c>
      <c r="B21" s="248">
        <v>474</v>
      </c>
      <c r="C21" s="248">
        <v>21</v>
      </c>
      <c r="D21" s="118" t="s">
        <v>54</v>
      </c>
      <c r="E21" s="140" t="s">
        <v>54</v>
      </c>
      <c r="F21" s="118">
        <v>6</v>
      </c>
      <c r="G21" s="127">
        <v>28.571428571428569</v>
      </c>
      <c r="H21" s="118">
        <v>10</v>
      </c>
      <c r="I21" s="140">
        <v>47.619047619047613</v>
      </c>
      <c r="J21" s="118" t="s">
        <v>54</v>
      </c>
      <c r="K21" s="140" t="s">
        <v>54</v>
      </c>
      <c r="L21" s="248">
        <v>232</v>
      </c>
      <c r="M21" s="118">
        <v>15</v>
      </c>
      <c r="N21" s="140">
        <v>6.4655172413793105</v>
      </c>
      <c r="O21" s="118">
        <v>66</v>
      </c>
      <c r="P21" s="140">
        <v>28.448275862068968</v>
      </c>
      <c r="Q21" s="118">
        <v>113</v>
      </c>
      <c r="R21" s="140">
        <v>48.706896551724135</v>
      </c>
      <c r="S21" s="118">
        <v>38</v>
      </c>
      <c r="T21" s="140">
        <v>16.379310344827587</v>
      </c>
      <c r="U21" s="121">
        <v>221</v>
      </c>
      <c r="V21" s="118" t="s">
        <v>54</v>
      </c>
      <c r="W21" s="140" t="s">
        <v>54</v>
      </c>
      <c r="X21" s="118" t="s">
        <v>54</v>
      </c>
      <c r="Y21" s="140" t="s">
        <v>54</v>
      </c>
      <c r="Z21" s="118">
        <v>168</v>
      </c>
      <c r="AA21" s="140">
        <v>76.018099547511312</v>
      </c>
      <c r="AB21" s="118">
        <v>36</v>
      </c>
      <c r="AC21" s="317">
        <v>16.289592760180994</v>
      </c>
    </row>
    <row r="22" spans="1:29" s="107" customFormat="1">
      <c r="A22" s="36" t="s">
        <v>39</v>
      </c>
      <c r="B22" s="249">
        <v>2348</v>
      </c>
      <c r="C22" s="249">
        <v>125</v>
      </c>
      <c r="D22" s="119" t="s">
        <v>54</v>
      </c>
      <c r="E22" s="141" t="s">
        <v>54</v>
      </c>
      <c r="F22" s="119">
        <v>63</v>
      </c>
      <c r="G22" s="128">
        <v>50.4</v>
      </c>
      <c r="H22" s="119">
        <v>33</v>
      </c>
      <c r="I22" s="141">
        <v>26.400000000000002</v>
      </c>
      <c r="J22" s="119" t="s">
        <v>54</v>
      </c>
      <c r="K22" s="141" t="s">
        <v>54</v>
      </c>
      <c r="L22" s="249">
        <v>993</v>
      </c>
      <c r="M22" s="119">
        <v>45</v>
      </c>
      <c r="N22" s="141">
        <v>4.5317220543806647</v>
      </c>
      <c r="O22" s="119">
        <v>463</v>
      </c>
      <c r="P22" s="141">
        <v>46.626384692849946</v>
      </c>
      <c r="Q22" s="119">
        <v>397</v>
      </c>
      <c r="R22" s="141">
        <v>39.979859013091641</v>
      </c>
      <c r="S22" s="119">
        <v>88</v>
      </c>
      <c r="T22" s="141">
        <v>8.8620342396777456</v>
      </c>
      <c r="U22" s="122">
        <v>1230</v>
      </c>
      <c r="V22" s="119" t="s">
        <v>54</v>
      </c>
      <c r="W22" s="141" t="s">
        <v>54</v>
      </c>
      <c r="X22" s="119" t="s">
        <v>54</v>
      </c>
      <c r="Y22" s="141" t="s">
        <v>54</v>
      </c>
      <c r="Z22" s="119">
        <v>545</v>
      </c>
      <c r="AA22" s="141">
        <v>44.308943089430898</v>
      </c>
      <c r="AB22" s="119">
        <v>595</v>
      </c>
      <c r="AC22" s="318">
        <v>48.373983739837399</v>
      </c>
    </row>
    <row r="23" spans="1:29" s="107" customFormat="1">
      <c r="A23" s="37" t="s">
        <v>40</v>
      </c>
      <c r="B23" s="248">
        <v>1419</v>
      </c>
      <c r="C23" s="248">
        <v>126</v>
      </c>
      <c r="D23" s="118">
        <v>8</v>
      </c>
      <c r="E23" s="140">
        <v>6.3492063492063489</v>
      </c>
      <c r="F23" s="118">
        <v>98</v>
      </c>
      <c r="G23" s="127">
        <v>77.777777777777786</v>
      </c>
      <c r="H23" s="118">
        <v>11</v>
      </c>
      <c r="I23" s="140">
        <v>8.7301587301587293</v>
      </c>
      <c r="J23" s="118">
        <v>9</v>
      </c>
      <c r="K23" s="140">
        <v>7.1428571428571423</v>
      </c>
      <c r="L23" s="248">
        <v>719</v>
      </c>
      <c r="M23" s="118">
        <v>25</v>
      </c>
      <c r="N23" s="140">
        <v>3.4770514603616132</v>
      </c>
      <c r="O23" s="118">
        <v>540</v>
      </c>
      <c r="P23" s="140">
        <v>75.104311543810852</v>
      </c>
      <c r="Q23" s="118">
        <v>90</v>
      </c>
      <c r="R23" s="140">
        <v>12.517385257301807</v>
      </c>
      <c r="S23" s="118">
        <v>64</v>
      </c>
      <c r="T23" s="140">
        <v>8.9012517385257297</v>
      </c>
      <c r="U23" s="121">
        <v>574</v>
      </c>
      <c r="V23" s="118">
        <v>11</v>
      </c>
      <c r="W23" s="140">
        <v>1.9163763066202089</v>
      </c>
      <c r="X23" s="118">
        <v>209</v>
      </c>
      <c r="Y23" s="140">
        <v>36.411149825783973</v>
      </c>
      <c r="Z23" s="118">
        <v>196</v>
      </c>
      <c r="AA23" s="140">
        <v>34.146341463414636</v>
      </c>
      <c r="AB23" s="118">
        <v>158</v>
      </c>
      <c r="AC23" s="317">
        <v>27.526132404181187</v>
      </c>
    </row>
    <row r="24" spans="1:29" s="107" customFormat="1">
      <c r="A24" s="38" t="s">
        <v>41</v>
      </c>
      <c r="B24" s="249">
        <v>1818</v>
      </c>
      <c r="C24" s="249">
        <v>290</v>
      </c>
      <c r="D24" s="119">
        <v>58</v>
      </c>
      <c r="E24" s="141">
        <v>20</v>
      </c>
      <c r="F24" s="119">
        <v>123</v>
      </c>
      <c r="G24" s="128">
        <v>42.413793103448278</v>
      </c>
      <c r="H24" s="119">
        <v>86</v>
      </c>
      <c r="I24" s="141">
        <v>29.655172413793103</v>
      </c>
      <c r="J24" s="119">
        <v>23</v>
      </c>
      <c r="K24" s="141">
        <v>7.931034482758621</v>
      </c>
      <c r="L24" s="249">
        <v>884</v>
      </c>
      <c r="M24" s="119">
        <v>41</v>
      </c>
      <c r="N24" s="141">
        <v>4.6380090497737561</v>
      </c>
      <c r="O24" s="119">
        <v>381</v>
      </c>
      <c r="P24" s="141">
        <v>43.099547511312217</v>
      </c>
      <c r="Q24" s="119">
        <v>344</v>
      </c>
      <c r="R24" s="141">
        <v>38.914027149321271</v>
      </c>
      <c r="S24" s="119">
        <v>118</v>
      </c>
      <c r="T24" s="141">
        <v>13.348416289592761</v>
      </c>
      <c r="U24" s="122">
        <v>644</v>
      </c>
      <c r="V24" s="119">
        <v>22</v>
      </c>
      <c r="W24" s="141">
        <v>3.4161490683229814</v>
      </c>
      <c r="X24" s="119">
        <v>12</v>
      </c>
      <c r="Y24" s="141">
        <v>1.8633540372670807</v>
      </c>
      <c r="Z24" s="119">
        <v>290</v>
      </c>
      <c r="AA24" s="141">
        <v>45.031055900621119</v>
      </c>
      <c r="AB24" s="119">
        <v>320</v>
      </c>
      <c r="AC24" s="318">
        <v>49.689440993788821</v>
      </c>
    </row>
    <row r="25" spans="1:29" s="107" customFormat="1" ht="15" thickBot="1">
      <c r="A25" s="37" t="s">
        <v>42</v>
      </c>
      <c r="B25" s="248">
        <v>1347</v>
      </c>
      <c r="C25" s="248">
        <v>137</v>
      </c>
      <c r="D25" s="118" t="s">
        <v>54</v>
      </c>
      <c r="E25" s="140" t="s">
        <v>54</v>
      </c>
      <c r="F25" s="118">
        <v>115</v>
      </c>
      <c r="G25" s="127">
        <v>83.941605839416056</v>
      </c>
      <c r="H25" s="118">
        <v>17</v>
      </c>
      <c r="I25" s="140">
        <v>12.408759124087592</v>
      </c>
      <c r="J25" s="118" t="s">
        <v>54</v>
      </c>
      <c r="K25" s="140" t="s">
        <v>54</v>
      </c>
      <c r="L25" s="248">
        <v>776</v>
      </c>
      <c r="M25" s="118">
        <v>10</v>
      </c>
      <c r="N25" s="140">
        <v>1.2886597938144329</v>
      </c>
      <c r="O25" s="118">
        <v>607</v>
      </c>
      <c r="P25" s="140">
        <v>78.221649484536087</v>
      </c>
      <c r="Q25" s="118">
        <v>103</v>
      </c>
      <c r="R25" s="140">
        <v>13.273195876288661</v>
      </c>
      <c r="S25" s="118">
        <v>56</v>
      </c>
      <c r="T25" s="140">
        <v>7.216494845360824</v>
      </c>
      <c r="U25" s="121">
        <v>434</v>
      </c>
      <c r="V25" s="118" t="s">
        <v>54</v>
      </c>
      <c r="W25" s="140" t="s">
        <v>54</v>
      </c>
      <c r="X25" s="118" t="s">
        <v>54</v>
      </c>
      <c r="Y25" s="140" t="s">
        <v>54</v>
      </c>
      <c r="Z25" s="118">
        <v>191</v>
      </c>
      <c r="AA25" s="140">
        <v>44.009216589861751</v>
      </c>
      <c r="AB25" s="118">
        <v>196</v>
      </c>
      <c r="AC25" s="317">
        <v>45.161290322580641</v>
      </c>
    </row>
    <row r="26" spans="1:29" s="107" customFormat="1">
      <c r="A26" s="39" t="s">
        <v>43</v>
      </c>
      <c r="B26" s="212">
        <v>45539</v>
      </c>
      <c r="C26" s="212">
        <v>7838</v>
      </c>
      <c r="D26" s="297">
        <v>1294</v>
      </c>
      <c r="E26" s="142">
        <v>16.509313600408269</v>
      </c>
      <c r="F26" s="297">
        <v>4198</v>
      </c>
      <c r="G26" s="129">
        <v>53.559581525899468</v>
      </c>
      <c r="H26" s="297">
        <v>1882</v>
      </c>
      <c r="I26" s="142">
        <v>24.011227353916816</v>
      </c>
      <c r="J26" s="297">
        <v>464</v>
      </c>
      <c r="K26" s="142">
        <v>5.9198775197754534</v>
      </c>
      <c r="L26" s="212">
        <v>24083</v>
      </c>
      <c r="M26" s="297">
        <v>1174</v>
      </c>
      <c r="N26" s="142">
        <v>4.8748079558194579</v>
      </c>
      <c r="O26" s="297">
        <v>12465</v>
      </c>
      <c r="P26" s="142">
        <v>51.758501847776436</v>
      </c>
      <c r="Q26" s="297">
        <v>7447</v>
      </c>
      <c r="R26" s="142">
        <v>30.922227297263632</v>
      </c>
      <c r="S26" s="297">
        <v>2997</v>
      </c>
      <c r="T26" s="142">
        <v>12.444462899140472</v>
      </c>
      <c r="U26" s="123">
        <v>13618</v>
      </c>
      <c r="V26" s="297">
        <v>399</v>
      </c>
      <c r="W26" s="142">
        <v>2.9299456601556764</v>
      </c>
      <c r="X26" s="297">
        <v>3450</v>
      </c>
      <c r="Y26" s="142">
        <v>25.334116610368628</v>
      </c>
      <c r="Z26" s="297">
        <v>5766</v>
      </c>
      <c r="AA26" s="142">
        <v>42.341019239242179</v>
      </c>
      <c r="AB26" s="297">
        <v>4003</v>
      </c>
      <c r="AC26" s="319">
        <v>29.394918490233511</v>
      </c>
    </row>
    <row r="27" spans="1:29" s="107" customFormat="1">
      <c r="A27" s="40" t="s">
        <v>53</v>
      </c>
      <c r="B27" s="221">
        <v>10538</v>
      </c>
      <c r="C27" s="221">
        <v>1567</v>
      </c>
      <c r="D27" s="298">
        <v>482</v>
      </c>
      <c r="E27" s="143">
        <v>30.759412890874284</v>
      </c>
      <c r="F27" s="298">
        <v>685</v>
      </c>
      <c r="G27" s="130">
        <v>43.714103382259097</v>
      </c>
      <c r="H27" s="298">
        <v>341</v>
      </c>
      <c r="I27" s="143">
        <v>21.761327377153798</v>
      </c>
      <c r="J27" s="298">
        <v>59</v>
      </c>
      <c r="K27" s="143">
        <v>3.7651563497128269</v>
      </c>
      <c r="L27" s="221">
        <v>4754</v>
      </c>
      <c r="M27" s="298">
        <v>310</v>
      </c>
      <c r="N27" s="143">
        <v>6.5208245687841826</v>
      </c>
      <c r="O27" s="298">
        <v>2768</v>
      </c>
      <c r="P27" s="143">
        <v>58.22465292385359</v>
      </c>
      <c r="Q27" s="298">
        <v>1279</v>
      </c>
      <c r="R27" s="143">
        <v>26.903660075725703</v>
      </c>
      <c r="S27" s="298">
        <v>397</v>
      </c>
      <c r="T27" s="143">
        <v>8.3508624316365161</v>
      </c>
      <c r="U27" s="124">
        <v>4217</v>
      </c>
      <c r="V27" s="298">
        <v>122</v>
      </c>
      <c r="W27" s="143">
        <v>2.8930519326535453</v>
      </c>
      <c r="X27" s="298">
        <v>697</v>
      </c>
      <c r="Y27" s="143">
        <v>16.528337680815746</v>
      </c>
      <c r="Z27" s="298">
        <v>1846</v>
      </c>
      <c r="AA27" s="143">
        <v>43.77519563670856</v>
      </c>
      <c r="AB27" s="298">
        <v>1552</v>
      </c>
      <c r="AC27" s="320">
        <v>36.803414749822153</v>
      </c>
    </row>
    <row r="28" spans="1:29" s="107" customFormat="1">
      <c r="A28" s="41" t="s">
        <v>45</v>
      </c>
      <c r="B28" s="255">
        <v>56077</v>
      </c>
      <c r="C28" s="255">
        <v>9405</v>
      </c>
      <c r="D28" s="299">
        <v>1776</v>
      </c>
      <c r="E28" s="144">
        <v>18.883572567783094</v>
      </c>
      <c r="F28" s="299">
        <v>4883</v>
      </c>
      <c r="G28" s="131">
        <v>51.919191919191917</v>
      </c>
      <c r="H28" s="299">
        <v>2223</v>
      </c>
      <c r="I28" s="144">
        <v>23.636363636363637</v>
      </c>
      <c r="J28" s="299">
        <v>523</v>
      </c>
      <c r="K28" s="144">
        <v>5.5608718766613503</v>
      </c>
      <c r="L28" s="255">
        <v>28837</v>
      </c>
      <c r="M28" s="299">
        <v>1484</v>
      </c>
      <c r="N28" s="144">
        <v>5.1461663834656859</v>
      </c>
      <c r="O28" s="299">
        <v>15233</v>
      </c>
      <c r="P28" s="144">
        <v>52.824496306828031</v>
      </c>
      <c r="Q28" s="299">
        <v>8726</v>
      </c>
      <c r="R28" s="144">
        <v>30.259735756146615</v>
      </c>
      <c r="S28" s="299">
        <v>3394</v>
      </c>
      <c r="T28" s="144">
        <v>11.769601553559662</v>
      </c>
      <c r="U28" s="125">
        <v>17835</v>
      </c>
      <c r="V28" s="299">
        <v>521</v>
      </c>
      <c r="W28" s="144">
        <v>2.9212223156714323</v>
      </c>
      <c r="X28" s="299">
        <v>4147</v>
      </c>
      <c r="Y28" s="144">
        <v>23.252032520325201</v>
      </c>
      <c r="Z28" s="299">
        <v>7612</v>
      </c>
      <c r="AA28" s="144">
        <v>42.680123352957665</v>
      </c>
      <c r="AB28" s="299">
        <v>5555</v>
      </c>
      <c r="AC28" s="321">
        <v>31.146621811045698</v>
      </c>
    </row>
    <row r="29" spans="1:29" s="107" customFormat="1" ht="14.25" customHeight="1">
      <c r="A29" s="392" t="s">
        <v>144</v>
      </c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</row>
    <row r="30" spans="1:29" s="107" customFormat="1" ht="14.25" customHeight="1">
      <c r="A30" s="389" t="s">
        <v>143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</row>
    <row r="31" spans="1:29" s="107" customFormat="1" ht="14.25" customHeight="1">
      <c r="A31" s="389" t="s">
        <v>179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389"/>
    </row>
    <row r="32" spans="1:29" s="35" customFormat="1" ht="14.5" customHeight="1">
      <c r="A32" s="5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</row>
    <row r="33" spans="1:29" s="35" customFormat="1" ht="14.5" customHeight="1">
      <c r="A33" s="1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24" customHeight="1">
      <c r="A34" s="370">
        <v>2022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5" customFormat="1" ht="14.25" customHeight="1">
      <c r="A35" s="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 ht="16.5">
      <c r="A36" s="406" t="s">
        <v>106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</row>
    <row r="37" spans="1:29" ht="15" customHeight="1" thickBot="1">
      <c r="A37" s="393" t="s">
        <v>16</v>
      </c>
      <c r="B37" s="404" t="s">
        <v>46</v>
      </c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5"/>
    </row>
    <row r="38" spans="1:29" ht="15" customHeight="1" thickBot="1">
      <c r="A38" s="394"/>
      <c r="B38" s="402" t="s">
        <v>18</v>
      </c>
      <c r="C38" s="396" t="s">
        <v>47</v>
      </c>
      <c r="D38" s="397"/>
      <c r="E38" s="397"/>
      <c r="F38" s="397"/>
      <c r="G38" s="397"/>
      <c r="H38" s="397"/>
      <c r="I38" s="397"/>
      <c r="J38" s="397"/>
      <c r="K38" s="398"/>
      <c r="L38" s="396" t="s">
        <v>48</v>
      </c>
      <c r="M38" s="397"/>
      <c r="N38" s="397"/>
      <c r="O38" s="397"/>
      <c r="P38" s="397"/>
      <c r="Q38" s="397"/>
      <c r="R38" s="397"/>
      <c r="S38" s="397"/>
      <c r="T38" s="398"/>
      <c r="U38" s="399" t="s">
        <v>49</v>
      </c>
      <c r="V38" s="400"/>
      <c r="W38" s="400"/>
      <c r="X38" s="400"/>
      <c r="Y38" s="400"/>
      <c r="Z38" s="400"/>
      <c r="AA38" s="400"/>
      <c r="AB38" s="400"/>
      <c r="AC38" s="401"/>
    </row>
    <row r="39" spans="1:29" ht="74.25" customHeight="1" thickBot="1">
      <c r="A39" s="394"/>
      <c r="B39" s="403"/>
      <c r="C39" s="109" t="s">
        <v>18</v>
      </c>
      <c r="D39" s="395" t="s">
        <v>50</v>
      </c>
      <c r="E39" s="395"/>
      <c r="F39" s="395" t="s">
        <v>51</v>
      </c>
      <c r="G39" s="395"/>
      <c r="H39" s="395" t="s">
        <v>52</v>
      </c>
      <c r="I39" s="395"/>
      <c r="J39" s="395" t="s">
        <v>22</v>
      </c>
      <c r="K39" s="395"/>
      <c r="L39" s="109" t="s">
        <v>18</v>
      </c>
      <c r="M39" s="395" t="s">
        <v>101</v>
      </c>
      <c r="N39" s="395"/>
      <c r="O39" s="395" t="s">
        <v>51</v>
      </c>
      <c r="P39" s="395"/>
      <c r="Q39" s="395" t="s">
        <v>52</v>
      </c>
      <c r="R39" s="395"/>
      <c r="S39" s="395" t="s">
        <v>22</v>
      </c>
      <c r="T39" s="395"/>
      <c r="U39" s="109" t="s">
        <v>18</v>
      </c>
      <c r="V39" s="395" t="s">
        <v>101</v>
      </c>
      <c r="W39" s="395"/>
      <c r="X39" s="395" t="s">
        <v>102</v>
      </c>
      <c r="Y39" s="395"/>
      <c r="Z39" s="395" t="s">
        <v>52</v>
      </c>
      <c r="AA39" s="395"/>
      <c r="AB39" s="395" t="s">
        <v>22</v>
      </c>
      <c r="AC39" s="407"/>
    </row>
    <row r="40" spans="1:29" ht="14.5" customHeight="1" thickBot="1">
      <c r="A40" s="394"/>
      <c r="B40" s="110" t="s">
        <v>8</v>
      </c>
      <c r="C40" s="110" t="s">
        <v>8</v>
      </c>
      <c r="D40" s="111" t="s">
        <v>8</v>
      </c>
      <c r="E40" s="112" t="s">
        <v>26</v>
      </c>
      <c r="F40" s="113" t="s">
        <v>8</v>
      </c>
      <c r="G40" s="114" t="s">
        <v>26</v>
      </c>
      <c r="H40" s="113" t="s">
        <v>8</v>
      </c>
      <c r="I40" s="114" t="s">
        <v>26</v>
      </c>
      <c r="J40" s="111" t="s">
        <v>8</v>
      </c>
      <c r="K40" s="112" t="s">
        <v>26</v>
      </c>
      <c r="L40" s="110" t="s">
        <v>8</v>
      </c>
      <c r="M40" s="113" t="s">
        <v>8</v>
      </c>
      <c r="N40" s="114" t="s">
        <v>26</v>
      </c>
      <c r="O40" s="111" t="s">
        <v>8</v>
      </c>
      <c r="P40" s="112" t="s">
        <v>26</v>
      </c>
      <c r="Q40" s="113" t="s">
        <v>8</v>
      </c>
      <c r="R40" s="114" t="s">
        <v>26</v>
      </c>
      <c r="S40" s="113" t="s">
        <v>8</v>
      </c>
      <c r="T40" s="114" t="s">
        <v>26</v>
      </c>
      <c r="U40" s="110" t="s">
        <v>8</v>
      </c>
      <c r="V40" s="111" t="s">
        <v>8</v>
      </c>
      <c r="W40" s="112" t="s">
        <v>26</v>
      </c>
      <c r="X40" s="111" t="s">
        <v>8</v>
      </c>
      <c r="Y40" s="112" t="s">
        <v>26</v>
      </c>
      <c r="Z40" s="113" t="s">
        <v>8</v>
      </c>
      <c r="AA40" s="114" t="s">
        <v>26</v>
      </c>
      <c r="AB40" s="115" t="s">
        <v>8</v>
      </c>
      <c r="AC40" s="116" t="s">
        <v>26</v>
      </c>
    </row>
    <row r="41" spans="1:29" ht="14.5" customHeight="1">
      <c r="A41" s="36" t="s">
        <v>27</v>
      </c>
      <c r="B41" s="247">
        <v>9245</v>
      </c>
      <c r="C41" s="247">
        <v>2271</v>
      </c>
      <c r="D41" s="117">
        <v>150</v>
      </c>
      <c r="E41" s="139">
        <v>6.6</v>
      </c>
      <c r="F41" s="117">
        <v>1478</v>
      </c>
      <c r="G41" s="126">
        <v>65.099999999999994</v>
      </c>
      <c r="H41" s="117">
        <v>503</v>
      </c>
      <c r="I41" s="139">
        <v>22.1</v>
      </c>
      <c r="J41" s="117">
        <v>140</v>
      </c>
      <c r="K41" s="139">
        <v>6.2</v>
      </c>
      <c r="L41" s="247">
        <v>5377</v>
      </c>
      <c r="M41" s="117">
        <v>213</v>
      </c>
      <c r="N41" s="139">
        <v>4</v>
      </c>
      <c r="O41" s="117">
        <v>3826</v>
      </c>
      <c r="P41" s="139">
        <v>71.2</v>
      </c>
      <c r="Q41" s="117">
        <v>885</v>
      </c>
      <c r="R41" s="139">
        <v>16.5</v>
      </c>
      <c r="S41" s="117">
        <v>453</v>
      </c>
      <c r="T41" s="139">
        <v>8.4</v>
      </c>
      <c r="U41" s="120">
        <v>1597</v>
      </c>
      <c r="V41" s="117">
        <v>20</v>
      </c>
      <c r="W41" s="139">
        <v>1.3</v>
      </c>
      <c r="X41" s="117">
        <v>732</v>
      </c>
      <c r="Y41" s="139">
        <v>45.8</v>
      </c>
      <c r="Z41" s="117">
        <v>596</v>
      </c>
      <c r="AA41" s="139">
        <v>37.299999999999997</v>
      </c>
      <c r="AB41" s="117">
        <v>249</v>
      </c>
      <c r="AC41" s="316">
        <v>15.6</v>
      </c>
    </row>
    <row r="42" spans="1:29" ht="14.5" customHeight="1">
      <c r="A42" s="37" t="s">
        <v>28</v>
      </c>
      <c r="B42" s="248">
        <v>9193</v>
      </c>
      <c r="C42" s="248">
        <v>1848</v>
      </c>
      <c r="D42" s="118">
        <v>242</v>
      </c>
      <c r="E42" s="140">
        <v>13.1</v>
      </c>
      <c r="F42" s="118">
        <v>1282</v>
      </c>
      <c r="G42" s="127">
        <v>69.400000000000006</v>
      </c>
      <c r="H42" s="118">
        <v>234</v>
      </c>
      <c r="I42" s="140">
        <v>12.7</v>
      </c>
      <c r="J42" s="118">
        <v>90</v>
      </c>
      <c r="K42" s="140">
        <v>4.9000000000000004</v>
      </c>
      <c r="L42" s="248">
        <v>4421</v>
      </c>
      <c r="M42" s="118">
        <v>126</v>
      </c>
      <c r="N42" s="140">
        <v>2.9</v>
      </c>
      <c r="O42" s="118">
        <v>3258</v>
      </c>
      <c r="P42" s="140">
        <v>73.7</v>
      </c>
      <c r="Q42" s="118">
        <v>617</v>
      </c>
      <c r="R42" s="140">
        <v>14</v>
      </c>
      <c r="S42" s="118">
        <v>420</v>
      </c>
      <c r="T42" s="140">
        <v>9.5</v>
      </c>
      <c r="U42" s="121">
        <v>2924</v>
      </c>
      <c r="V42" s="118">
        <v>40</v>
      </c>
      <c r="W42" s="140">
        <v>1.4</v>
      </c>
      <c r="X42" s="118">
        <v>1595</v>
      </c>
      <c r="Y42" s="140">
        <v>54.5</v>
      </c>
      <c r="Z42" s="118">
        <v>768</v>
      </c>
      <c r="AA42" s="140">
        <v>26.3</v>
      </c>
      <c r="AB42" s="118">
        <v>521</v>
      </c>
      <c r="AC42" s="317">
        <v>17.8</v>
      </c>
    </row>
    <row r="43" spans="1:29" ht="14.5" customHeight="1">
      <c r="A43" s="36" t="s">
        <v>29</v>
      </c>
      <c r="B43" s="249">
        <v>2787</v>
      </c>
      <c r="C43" s="249">
        <v>915</v>
      </c>
      <c r="D43" s="119">
        <v>387</v>
      </c>
      <c r="E43" s="141">
        <v>42.3</v>
      </c>
      <c r="F43" s="119">
        <v>252</v>
      </c>
      <c r="G43" s="128">
        <v>27.5</v>
      </c>
      <c r="H43" s="119">
        <v>236</v>
      </c>
      <c r="I43" s="141">
        <v>25.8</v>
      </c>
      <c r="J43" s="119">
        <v>40</v>
      </c>
      <c r="K43" s="141">
        <v>4.4000000000000004</v>
      </c>
      <c r="L43" s="249">
        <v>1026</v>
      </c>
      <c r="M43" s="119">
        <v>163</v>
      </c>
      <c r="N43" s="141">
        <v>15.9</v>
      </c>
      <c r="O43" s="119">
        <v>379</v>
      </c>
      <c r="P43" s="141">
        <v>36.9</v>
      </c>
      <c r="Q43" s="119">
        <v>383</v>
      </c>
      <c r="R43" s="141">
        <v>37.299999999999997</v>
      </c>
      <c r="S43" s="119">
        <v>101</v>
      </c>
      <c r="T43" s="141">
        <v>9.8000000000000007</v>
      </c>
      <c r="U43" s="122">
        <v>846</v>
      </c>
      <c r="V43" s="119">
        <v>47</v>
      </c>
      <c r="W43" s="141">
        <v>5.6</v>
      </c>
      <c r="X43" s="119">
        <v>37</v>
      </c>
      <c r="Y43" s="141">
        <v>4.4000000000000004</v>
      </c>
      <c r="Z43" s="119">
        <v>455</v>
      </c>
      <c r="AA43" s="141">
        <v>53.8</v>
      </c>
      <c r="AB43" s="119">
        <v>307</v>
      </c>
      <c r="AC43" s="318">
        <v>36.299999999999997</v>
      </c>
    </row>
    <row r="44" spans="1:29" ht="14.5" customHeight="1">
      <c r="A44" s="37" t="s">
        <v>30</v>
      </c>
      <c r="B44" s="248">
        <v>1598</v>
      </c>
      <c r="C44" s="248">
        <v>153</v>
      </c>
      <c r="D44" s="118" t="s">
        <v>54</v>
      </c>
      <c r="E44" s="140" t="s">
        <v>84</v>
      </c>
      <c r="F44" s="118">
        <v>99</v>
      </c>
      <c r="G44" s="127">
        <v>64.7</v>
      </c>
      <c r="H44" s="118">
        <v>36</v>
      </c>
      <c r="I44" s="140">
        <v>23.5</v>
      </c>
      <c r="J44" s="118" t="s">
        <v>54</v>
      </c>
      <c r="K44" s="140" t="s">
        <v>84</v>
      </c>
      <c r="L44" s="248">
        <v>755</v>
      </c>
      <c r="M44" s="118">
        <v>40</v>
      </c>
      <c r="N44" s="140">
        <v>5.3</v>
      </c>
      <c r="O44" s="118">
        <v>440</v>
      </c>
      <c r="P44" s="140">
        <v>58.3</v>
      </c>
      <c r="Q44" s="118">
        <v>229</v>
      </c>
      <c r="R44" s="140">
        <v>30.3</v>
      </c>
      <c r="S44" s="118">
        <v>46</v>
      </c>
      <c r="T44" s="140">
        <v>6.1</v>
      </c>
      <c r="U44" s="121">
        <v>690</v>
      </c>
      <c r="V44" s="118">
        <v>26</v>
      </c>
      <c r="W44" s="140">
        <v>3.8</v>
      </c>
      <c r="X44" s="118">
        <v>220</v>
      </c>
      <c r="Y44" s="140">
        <v>31.9</v>
      </c>
      <c r="Z44" s="118">
        <v>314</v>
      </c>
      <c r="AA44" s="140">
        <v>45.5</v>
      </c>
      <c r="AB44" s="118">
        <v>130</v>
      </c>
      <c r="AC44" s="317">
        <v>18.8</v>
      </c>
    </row>
    <row r="45" spans="1:29" ht="14.5" customHeight="1">
      <c r="A45" s="36" t="s">
        <v>31</v>
      </c>
      <c r="B45" s="249">
        <v>456</v>
      </c>
      <c r="C45" s="249">
        <v>119</v>
      </c>
      <c r="D45" s="119" t="s">
        <v>54</v>
      </c>
      <c r="E45" s="141" t="s">
        <v>84</v>
      </c>
      <c r="F45" s="119">
        <v>15</v>
      </c>
      <c r="G45" s="128">
        <v>12.6</v>
      </c>
      <c r="H45" s="119">
        <v>14</v>
      </c>
      <c r="I45" s="141">
        <v>11.8</v>
      </c>
      <c r="J45" s="119" t="s">
        <v>54</v>
      </c>
      <c r="K45" s="141" t="s">
        <v>84</v>
      </c>
      <c r="L45" s="249">
        <v>174</v>
      </c>
      <c r="M45" s="119">
        <v>19</v>
      </c>
      <c r="N45" s="141">
        <v>10.9</v>
      </c>
      <c r="O45" s="119">
        <v>57</v>
      </c>
      <c r="P45" s="141">
        <v>32.799999999999997</v>
      </c>
      <c r="Q45" s="119">
        <v>60</v>
      </c>
      <c r="R45" s="141">
        <v>34.5</v>
      </c>
      <c r="S45" s="119">
        <v>38</v>
      </c>
      <c r="T45" s="141">
        <v>21.8</v>
      </c>
      <c r="U45" s="122">
        <v>163</v>
      </c>
      <c r="V45" s="119" t="s">
        <v>54</v>
      </c>
      <c r="W45" s="141" t="s">
        <v>84</v>
      </c>
      <c r="X45" s="119" t="s">
        <v>54</v>
      </c>
      <c r="Y45" s="141" t="s">
        <v>84</v>
      </c>
      <c r="Z45" s="119">
        <v>65</v>
      </c>
      <c r="AA45" s="141">
        <v>39.9</v>
      </c>
      <c r="AB45" s="119">
        <v>93</v>
      </c>
      <c r="AC45" s="318">
        <v>57.1</v>
      </c>
    </row>
    <row r="46" spans="1:29" ht="14.5" customHeight="1">
      <c r="A46" s="37" t="s">
        <v>32</v>
      </c>
      <c r="B46" s="248">
        <v>1157</v>
      </c>
      <c r="C46" s="248">
        <v>152</v>
      </c>
      <c r="D46" s="118">
        <v>45</v>
      </c>
      <c r="E46" s="140">
        <v>29.6</v>
      </c>
      <c r="F46" s="118">
        <v>52</v>
      </c>
      <c r="G46" s="127">
        <v>34.200000000000003</v>
      </c>
      <c r="H46" s="118">
        <v>42</v>
      </c>
      <c r="I46" s="140">
        <v>27.6</v>
      </c>
      <c r="J46" s="118">
        <v>13</v>
      </c>
      <c r="K46" s="140">
        <v>8.6</v>
      </c>
      <c r="L46" s="248">
        <v>562</v>
      </c>
      <c r="M46" s="118">
        <v>58</v>
      </c>
      <c r="N46" s="140">
        <v>10.3</v>
      </c>
      <c r="O46" s="118">
        <v>101</v>
      </c>
      <c r="P46" s="140">
        <v>18</v>
      </c>
      <c r="Q46" s="118">
        <v>267</v>
      </c>
      <c r="R46" s="140">
        <v>47.5</v>
      </c>
      <c r="S46" s="118">
        <v>136</v>
      </c>
      <c r="T46" s="140">
        <v>24.2</v>
      </c>
      <c r="U46" s="121">
        <v>443</v>
      </c>
      <c r="V46" s="118">
        <v>17</v>
      </c>
      <c r="W46" s="140">
        <v>3.8</v>
      </c>
      <c r="X46" s="118">
        <v>6</v>
      </c>
      <c r="Y46" s="140">
        <v>1.4</v>
      </c>
      <c r="Z46" s="118">
        <v>145</v>
      </c>
      <c r="AA46" s="140">
        <v>32.700000000000003</v>
      </c>
      <c r="AB46" s="118">
        <v>275</v>
      </c>
      <c r="AC46" s="317">
        <v>62.1</v>
      </c>
    </row>
    <row r="47" spans="1:29" ht="14.5" customHeight="1">
      <c r="A47" s="36" t="s">
        <v>33</v>
      </c>
      <c r="B47" s="249">
        <v>4270</v>
      </c>
      <c r="C47" s="249">
        <v>745</v>
      </c>
      <c r="D47" s="119">
        <v>195</v>
      </c>
      <c r="E47" s="141">
        <v>26.2</v>
      </c>
      <c r="F47" s="119">
        <v>214</v>
      </c>
      <c r="G47" s="128">
        <v>28.7</v>
      </c>
      <c r="H47" s="119">
        <v>286</v>
      </c>
      <c r="I47" s="141">
        <v>38.4</v>
      </c>
      <c r="J47" s="119">
        <v>50</v>
      </c>
      <c r="K47" s="141">
        <v>6.7</v>
      </c>
      <c r="L47" s="249">
        <v>1963</v>
      </c>
      <c r="M47" s="119">
        <v>166</v>
      </c>
      <c r="N47" s="141">
        <v>8.5</v>
      </c>
      <c r="O47" s="119">
        <v>590</v>
      </c>
      <c r="P47" s="141">
        <v>30.1</v>
      </c>
      <c r="Q47" s="119">
        <v>838</v>
      </c>
      <c r="R47" s="141">
        <v>42.7</v>
      </c>
      <c r="S47" s="119">
        <v>369</v>
      </c>
      <c r="T47" s="141">
        <v>18.8</v>
      </c>
      <c r="U47" s="122">
        <v>1562</v>
      </c>
      <c r="V47" s="119">
        <v>58</v>
      </c>
      <c r="W47" s="141">
        <v>3.7</v>
      </c>
      <c r="X47" s="119">
        <v>138</v>
      </c>
      <c r="Y47" s="141">
        <v>8.8000000000000007</v>
      </c>
      <c r="Z47" s="119">
        <v>711</v>
      </c>
      <c r="AA47" s="141">
        <v>45.5</v>
      </c>
      <c r="AB47" s="119">
        <v>655</v>
      </c>
      <c r="AC47" s="318">
        <v>41.9</v>
      </c>
    </row>
    <row r="48" spans="1:29" ht="14.5" customHeight="1">
      <c r="A48" s="37" t="s">
        <v>34</v>
      </c>
      <c r="B48" s="248">
        <v>964</v>
      </c>
      <c r="C48" s="248">
        <v>81</v>
      </c>
      <c r="D48" s="118">
        <v>12</v>
      </c>
      <c r="E48" s="140">
        <v>14.8</v>
      </c>
      <c r="F48" s="118">
        <v>63</v>
      </c>
      <c r="G48" s="127">
        <v>77.8</v>
      </c>
      <c r="H48" s="118">
        <v>3</v>
      </c>
      <c r="I48" s="140">
        <v>3.7</v>
      </c>
      <c r="J48" s="118">
        <v>3</v>
      </c>
      <c r="K48" s="140">
        <v>3.7</v>
      </c>
      <c r="L48" s="248">
        <v>453</v>
      </c>
      <c r="M48" s="118">
        <v>12</v>
      </c>
      <c r="N48" s="140">
        <v>2.6</v>
      </c>
      <c r="O48" s="118">
        <v>373</v>
      </c>
      <c r="P48" s="140">
        <v>82.3</v>
      </c>
      <c r="Q48" s="118">
        <v>29</v>
      </c>
      <c r="R48" s="140">
        <v>6.4</v>
      </c>
      <c r="S48" s="118">
        <v>39</v>
      </c>
      <c r="T48" s="140">
        <v>8.6</v>
      </c>
      <c r="U48" s="121">
        <v>430</v>
      </c>
      <c r="V48" s="118">
        <v>4</v>
      </c>
      <c r="W48" s="140">
        <v>0.9</v>
      </c>
      <c r="X48" s="118">
        <v>159</v>
      </c>
      <c r="Y48" s="140">
        <v>37</v>
      </c>
      <c r="Z48" s="118">
        <v>121</v>
      </c>
      <c r="AA48" s="140">
        <v>28.1</v>
      </c>
      <c r="AB48" s="118">
        <v>146</v>
      </c>
      <c r="AC48" s="317">
        <v>34</v>
      </c>
    </row>
    <row r="49" spans="1:29" ht="14.5" customHeight="1">
      <c r="A49" s="36" t="s">
        <v>35</v>
      </c>
      <c r="B49" s="249">
        <v>5258</v>
      </c>
      <c r="C49" s="249">
        <v>1147</v>
      </c>
      <c r="D49" s="119">
        <v>319</v>
      </c>
      <c r="E49" s="141">
        <v>27.8</v>
      </c>
      <c r="F49" s="119">
        <v>501</v>
      </c>
      <c r="G49" s="128">
        <v>43.7</v>
      </c>
      <c r="H49" s="119">
        <v>267</v>
      </c>
      <c r="I49" s="141">
        <v>23.3</v>
      </c>
      <c r="J49" s="119">
        <v>60</v>
      </c>
      <c r="K49" s="141">
        <v>5.2</v>
      </c>
      <c r="L49" s="249">
        <v>2201</v>
      </c>
      <c r="M49" s="119">
        <v>137</v>
      </c>
      <c r="N49" s="141">
        <v>6.2</v>
      </c>
      <c r="O49" s="119">
        <v>1087</v>
      </c>
      <c r="P49" s="141">
        <v>49.4</v>
      </c>
      <c r="Q49" s="119">
        <v>609</v>
      </c>
      <c r="R49" s="141">
        <v>27.7</v>
      </c>
      <c r="S49" s="119">
        <v>368</v>
      </c>
      <c r="T49" s="141">
        <v>16.7</v>
      </c>
      <c r="U49" s="122">
        <v>1910</v>
      </c>
      <c r="V49" s="119">
        <v>57</v>
      </c>
      <c r="W49" s="141">
        <v>3</v>
      </c>
      <c r="X49" s="119">
        <v>319</v>
      </c>
      <c r="Y49" s="141">
        <v>16.7</v>
      </c>
      <c r="Z49" s="119">
        <v>817</v>
      </c>
      <c r="AA49" s="141">
        <v>42.8</v>
      </c>
      <c r="AB49" s="119">
        <v>717</v>
      </c>
      <c r="AC49" s="318">
        <v>37.5</v>
      </c>
    </row>
    <row r="50" spans="1:29" ht="14.5" customHeight="1">
      <c r="A50" s="37" t="s">
        <v>36</v>
      </c>
      <c r="B50" s="248">
        <v>10600</v>
      </c>
      <c r="C50" s="248">
        <v>1023</v>
      </c>
      <c r="D50" s="118">
        <v>248</v>
      </c>
      <c r="E50" s="140">
        <v>24.2</v>
      </c>
      <c r="F50" s="118">
        <v>378</v>
      </c>
      <c r="G50" s="127">
        <v>37</v>
      </c>
      <c r="H50" s="118">
        <v>368</v>
      </c>
      <c r="I50" s="140">
        <v>36</v>
      </c>
      <c r="J50" s="118">
        <v>29</v>
      </c>
      <c r="K50" s="140">
        <v>2.8</v>
      </c>
      <c r="L50" s="248">
        <v>6617</v>
      </c>
      <c r="M50" s="118">
        <v>385</v>
      </c>
      <c r="N50" s="140">
        <v>5.8</v>
      </c>
      <c r="O50" s="118">
        <v>2474</v>
      </c>
      <c r="P50" s="140">
        <v>37.4</v>
      </c>
      <c r="Q50" s="118">
        <v>3154</v>
      </c>
      <c r="R50" s="140">
        <v>47.7</v>
      </c>
      <c r="S50" s="118">
        <v>604</v>
      </c>
      <c r="T50" s="140">
        <v>9.1</v>
      </c>
      <c r="U50" s="121">
        <v>2960</v>
      </c>
      <c r="V50" s="118">
        <v>126</v>
      </c>
      <c r="W50" s="140">
        <v>4.3</v>
      </c>
      <c r="X50" s="118">
        <v>355</v>
      </c>
      <c r="Y50" s="140">
        <v>12</v>
      </c>
      <c r="Z50" s="118">
        <v>1806</v>
      </c>
      <c r="AA50" s="140">
        <v>61</v>
      </c>
      <c r="AB50" s="118">
        <v>673</v>
      </c>
      <c r="AC50" s="317">
        <v>22.7</v>
      </c>
    </row>
    <row r="51" spans="1:29" ht="14.5" customHeight="1">
      <c r="A51" s="36" t="s">
        <v>37</v>
      </c>
      <c r="B51" s="249">
        <v>2499</v>
      </c>
      <c r="C51" s="249">
        <v>199</v>
      </c>
      <c r="D51" s="119">
        <v>33</v>
      </c>
      <c r="E51" s="141">
        <v>16.600000000000001</v>
      </c>
      <c r="F51" s="119">
        <v>109</v>
      </c>
      <c r="G51" s="128">
        <v>54.8</v>
      </c>
      <c r="H51" s="119">
        <v>54</v>
      </c>
      <c r="I51" s="141">
        <v>27.1</v>
      </c>
      <c r="J51" s="119">
        <v>3</v>
      </c>
      <c r="K51" s="141">
        <v>1.5</v>
      </c>
      <c r="L51" s="249">
        <v>1406</v>
      </c>
      <c r="M51" s="119">
        <v>88</v>
      </c>
      <c r="N51" s="141">
        <v>6.3</v>
      </c>
      <c r="O51" s="119">
        <v>762</v>
      </c>
      <c r="P51" s="141">
        <v>54.2</v>
      </c>
      <c r="Q51" s="119">
        <v>470</v>
      </c>
      <c r="R51" s="141">
        <v>33.4</v>
      </c>
      <c r="S51" s="119">
        <v>86</v>
      </c>
      <c r="T51" s="141">
        <v>6.1</v>
      </c>
      <c r="U51" s="122">
        <v>894</v>
      </c>
      <c r="V51" s="119">
        <v>61</v>
      </c>
      <c r="W51" s="141">
        <v>6.8</v>
      </c>
      <c r="X51" s="119">
        <v>262</v>
      </c>
      <c r="Y51" s="141">
        <v>29.3</v>
      </c>
      <c r="Z51" s="119">
        <v>463</v>
      </c>
      <c r="AA51" s="141">
        <v>51.8</v>
      </c>
      <c r="AB51" s="119">
        <v>108</v>
      </c>
      <c r="AC51" s="318">
        <v>12.1</v>
      </c>
    </row>
    <row r="52" spans="1:29" ht="14.5" customHeight="1">
      <c r="A52" s="37" t="s">
        <v>38</v>
      </c>
      <c r="B52" s="248">
        <v>472</v>
      </c>
      <c r="C52" s="248">
        <v>23</v>
      </c>
      <c r="D52" s="118" t="s">
        <v>54</v>
      </c>
      <c r="E52" s="140" t="s">
        <v>84</v>
      </c>
      <c r="F52" s="118">
        <v>7</v>
      </c>
      <c r="G52" s="127">
        <v>30.4</v>
      </c>
      <c r="H52" s="118">
        <v>10</v>
      </c>
      <c r="I52" s="140">
        <v>43.5</v>
      </c>
      <c r="J52" s="118" t="s">
        <v>54</v>
      </c>
      <c r="K52" s="140" t="s">
        <v>84</v>
      </c>
      <c r="L52" s="248">
        <v>232</v>
      </c>
      <c r="M52" s="118">
        <v>15</v>
      </c>
      <c r="N52" s="140">
        <v>6.5</v>
      </c>
      <c r="O52" s="118">
        <v>91</v>
      </c>
      <c r="P52" s="140">
        <v>39.200000000000003</v>
      </c>
      <c r="Q52" s="118">
        <v>117</v>
      </c>
      <c r="R52" s="140">
        <v>50.4</v>
      </c>
      <c r="S52" s="118">
        <v>9</v>
      </c>
      <c r="T52" s="140">
        <v>3.9</v>
      </c>
      <c r="U52" s="121">
        <v>217</v>
      </c>
      <c r="V52" s="118" t="s">
        <v>54</v>
      </c>
      <c r="W52" s="140" t="s">
        <v>84</v>
      </c>
      <c r="X52" s="118" t="s">
        <v>54</v>
      </c>
      <c r="Y52" s="140" t="s">
        <v>84</v>
      </c>
      <c r="Z52" s="118">
        <v>157</v>
      </c>
      <c r="AA52" s="140">
        <v>72.400000000000006</v>
      </c>
      <c r="AB52" s="118">
        <v>36</v>
      </c>
      <c r="AC52" s="317">
        <v>16.600000000000001</v>
      </c>
    </row>
    <row r="53" spans="1:29" ht="14.5" customHeight="1">
      <c r="A53" s="36" t="s">
        <v>39</v>
      </c>
      <c r="B53" s="249">
        <v>2371</v>
      </c>
      <c r="C53" s="249">
        <v>135</v>
      </c>
      <c r="D53" s="119" t="s">
        <v>54</v>
      </c>
      <c r="E53" s="141" t="s">
        <v>84</v>
      </c>
      <c r="F53" s="119">
        <v>72</v>
      </c>
      <c r="G53" s="128">
        <v>53.3</v>
      </c>
      <c r="H53" s="119">
        <v>27</v>
      </c>
      <c r="I53" s="141">
        <v>20</v>
      </c>
      <c r="J53" s="119" t="s">
        <v>54</v>
      </c>
      <c r="K53" s="141" t="s">
        <v>84</v>
      </c>
      <c r="L53" s="249">
        <v>996</v>
      </c>
      <c r="M53" s="119">
        <v>51</v>
      </c>
      <c r="N53" s="141">
        <v>5.0999999999999996</v>
      </c>
      <c r="O53" s="119">
        <v>477</v>
      </c>
      <c r="P53" s="141">
        <v>47.9</v>
      </c>
      <c r="Q53" s="119">
        <v>376</v>
      </c>
      <c r="R53" s="141">
        <v>37.799999999999997</v>
      </c>
      <c r="S53" s="119">
        <v>92</v>
      </c>
      <c r="T53" s="141">
        <v>9.1999999999999993</v>
      </c>
      <c r="U53" s="122">
        <v>1240</v>
      </c>
      <c r="V53" s="119">
        <v>23</v>
      </c>
      <c r="W53" s="141">
        <v>1.9</v>
      </c>
      <c r="X53" s="119">
        <v>88</v>
      </c>
      <c r="Y53" s="141">
        <v>7.1</v>
      </c>
      <c r="Z53" s="119">
        <v>549</v>
      </c>
      <c r="AA53" s="141">
        <v>44.3</v>
      </c>
      <c r="AB53" s="119">
        <v>580</v>
      </c>
      <c r="AC53" s="318">
        <v>46.8</v>
      </c>
    </row>
    <row r="54" spans="1:29" ht="14.5" customHeight="1">
      <c r="A54" s="37" t="s">
        <v>40</v>
      </c>
      <c r="B54" s="248">
        <v>1418</v>
      </c>
      <c r="C54" s="248">
        <v>126</v>
      </c>
      <c r="D54" s="118">
        <v>9</v>
      </c>
      <c r="E54" s="140">
        <v>7.1</v>
      </c>
      <c r="F54" s="118">
        <v>102</v>
      </c>
      <c r="G54" s="127">
        <v>81</v>
      </c>
      <c r="H54" s="118">
        <v>11</v>
      </c>
      <c r="I54" s="140">
        <v>8.6999999999999993</v>
      </c>
      <c r="J54" s="118">
        <v>4</v>
      </c>
      <c r="K54" s="140">
        <v>3.2</v>
      </c>
      <c r="L54" s="248">
        <v>729</v>
      </c>
      <c r="M54" s="118">
        <v>22</v>
      </c>
      <c r="N54" s="140">
        <v>3</v>
      </c>
      <c r="O54" s="118">
        <v>552</v>
      </c>
      <c r="P54" s="140">
        <v>75.7</v>
      </c>
      <c r="Q54" s="118">
        <v>93</v>
      </c>
      <c r="R54" s="140">
        <v>12.8</v>
      </c>
      <c r="S54" s="118">
        <v>62</v>
      </c>
      <c r="T54" s="140">
        <v>8.5</v>
      </c>
      <c r="U54" s="121">
        <v>563</v>
      </c>
      <c r="V54" s="118">
        <v>7</v>
      </c>
      <c r="W54" s="140">
        <v>1.2</v>
      </c>
      <c r="X54" s="118">
        <v>224</v>
      </c>
      <c r="Y54" s="140">
        <v>39.799999999999997</v>
      </c>
      <c r="Z54" s="118">
        <v>192</v>
      </c>
      <c r="AA54" s="140">
        <v>34.1</v>
      </c>
      <c r="AB54" s="118">
        <v>140</v>
      </c>
      <c r="AC54" s="317">
        <v>24.9</v>
      </c>
    </row>
    <row r="55" spans="1:29" ht="14.5" customHeight="1">
      <c r="A55" s="38" t="s">
        <v>41</v>
      </c>
      <c r="B55" s="249">
        <v>1792</v>
      </c>
      <c r="C55" s="249">
        <v>292</v>
      </c>
      <c r="D55" s="119">
        <v>72</v>
      </c>
      <c r="E55" s="141">
        <v>24.7</v>
      </c>
      <c r="F55" s="119">
        <v>116</v>
      </c>
      <c r="G55" s="128">
        <v>39.700000000000003</v>
      </c>
      <c r="H55" s="119">
        <v>89</v>
      </c>
      <c r="I55" s="141">
        <v>30.5</v>
      </c>
      <c r="J55" s="119">
        <v>15</v>
      </c>
      <c r="K55" s="141">
        <v>5.0999999999999996</v>
      </c>
      <c r="L55" s="249">
        <v>876</v>
      </c>
      <c r="M55" s="119">
        <v>42</v>
      </c>
      <c r="N55" s="141">
        <v>4.8</v>
      </c>
      <c r="O55" s="119">
        <v>384</v>
      </c>
      <c r="P55" s="141">
        <v>43.8</v>
      </c>
      <c r="Q55" s="119">
        <v>333</v>
      </c>
      <c r="R55" s="141">
        <v>38</v>
      </c>
      <c r="S55" s="119">
        <v>117</v>
      </c>
      <c r="T55" s="141">
        <v>13.4</v>
      </c>
      <c r="U55" s="122">
        <v>624</v>
      </c>
      <c r="V55" s="119">
        <v>15</v>
      </c>
      <c r="W55" s="141">
        <v>2.4</v>
      </c>
      <c r="X55" s="119">
        <v>24</v>
      </c>
      <c r="Y55" s="141">
        <v>3.8</v>
      </c>
      <c r="Z55" s="119">
        <v>285</v>
      </c>
      <c r="AA55" s="141">
        <v>45.7</v>
      </c>
      <c r="AB55" s="119">
        <v>300</v>
      </c>
      <c r="AC55" s="318">
        <v>48.1</v>
      </c>
    </row>
    <row r="56" spans="1:29" ht="14.5" customHeight="1" thickBot="1">
      <c r="A56" s="37" t="s">
        <v>42</v>
      </c>
      <c r="B56" s="248">
        <v>1342</v>
      </c>
      <c r="C56" s="248">
        <v>131</v>
      </c>
      <c r="D56" s="118" t="s">
        <v>54</v>
      </c>
      <c r="E56" s="140" t="s">
        <v>84</v>
      </c>
      <c r="F56" s="118">
        <v>111</v>
      </c>
      <c r="G56" s="127">
        <v>84.7</v>
      </c>
      <c r="H56" s="118">
        <v>15</v>
      </c>
      <c r="I56" s="140">
        <v>11.5</v>
      </c>
      <c r="J56" s="118" t="s">
        <v>54</v>
      </c>
      <c r="K56" s="140" t="s">
        <v>84</v>
      </c>
      <c r="L56" s="248">
        <v>780</v>
      </c>
      <c r="M56" s="118">
        <v>10</v>
      </c>
      <c r="N56" s="140">
        <v>1.3</v>
      </c>
      <c r="O56" s="118">
        <v>610</v>
      </c>
      <c r="P56" s="140">
        <v>78.2</v>
      </c>
      <c r="Q56" s="118">
        <v>107</v>
      </c>
      <c r="R56" s="140">
        <v>13.7</v>
      </c>
      <c r="S56" s="118">
        <v>53</v>
      </c>
      <c r="T56" s="140">
        <v>6.8</v>
      </c>
      <c r="U56" s="121">
        <v>431</v>
      </c>
      <c r="V56" s="118">
        <v>4</v>
      </c>
      <c r="W56" s="140">
        <v>0.9</v>
      </c>
      <c r="X56" s="118">
        <v>38</v>
      </c>
      <c r="Y56" s="140">
        <v>8.8000000000000007</v>
      </c>
      <c r="Z56" s="118">
        <v>191</v>
      </c>
      <c r="AA56" s="140">
        <v>44.3</v>
      </c>
      <c r="AB56" s="118">
        <v>198</v>
      </c>
      <c r="AC56" s="317">
        <v>45.9</v>
      </c>
    </row>
    <row r="57" spans="1:29" ht="14.5" customHeight="1">
      <c r="A57" s="39" t="s">
        <v>43</v>
      </c>
      <c r="B57" s="212">
        <v>44942</v>
      </c>
      <c r="C57" s="212">
        <v>7819</v>
      </c>
      <c r="D57" s="297">
        <v>1394</v>
      </c>
      <c r="E57" s="142">
        <v>17.8</v>
      </c>
      <c r="F57" s="297">
        <v>4152</v>
      </c>
      <c r="G57" s="129">
        <v>53.1</v>
      </c>
      <c r="H57" s="297">
        <v>1867</v>
      </c>
      <c r="I57" s="142">
        <v>23.9</v>
      </c>
      <c r="J57" s="297">
        <v>406</v>
      </c>
      <c r="K57" s="142">
        <v>5.2</v>
      </c>
      <c r="L57" s="212">
        <v>23829</v>
      </c>
      <c r="M57" s="297">
        <v>1249</v>
      </c>
      <c r="N57" s="142">
        <v>5.2</v>
      </c>
      <c r="O57" s="297">
        <v>12630</v>
      </c>
      <c r="P57" s="142">
        <v>53</v>
      </c>
      <c r="Q57" s="297">
        <v>7350</v>
      </c>
      <c r="R57" s="142">
        <v>30.8</v>
      </c>
      <c r="S57" s="297">
        <v>2600</v>
      </c>
      <c r="T57" s="142">
        <v>10.9</v>
      </c>
      <c r="U57" s="123">
        <v>13294</v>
      </c>
      <c r="V57" s="297">
        <v>412</v>
      </c>
      <c r="W57" s="142">
        <v>3.1</v>
      </c>
      <c r="X57" s="297">
        <v>3442</v>
      </c>
      <c r="Y57" s="142">
        <v>25.9</v>
      </c>
      <c r="Z57" s="297">
        <v>5813</v>
      </c>
      <c r="AA57" s="142">
        <v>43.7</v>
      </c>
      <c r="AB57" s="297">
        <v>3627</v>
      </c>
      <c r="AC57" s="319">
        <v>27.3</v>
      </c>
    </row>
    <row r="58" spans="1:29" ht="14.5" customHeight="1">
      <c r="A58" s="40" t="s">
        <v>53</v>
      </c>
      <c r="B58" s="221">
        <v>10480</v>
      </c>
      <c r="C58" s="221">
        <v>1541</v>
      </c>
      <c r="D58" s="298">
        <v>460</v>
      </c>
      <c r="E58" s="143">
        <v>29.9</v>
      </c>
      <c r="F58" s="298">
        <v>699</v>
      </c>
      <c r="G58" s="130">
        <v>45.4</v>
      </c>
      <c r="H58" s="298">
        <v>328</v>
      </c>
      <c r="I58" s="143">
        <v>21.3</v>
      </c>
      <c r="J58" s="298">
        <v>54</v>
      </c>
      <c r="K58" s="143">
        <v>3.5</v>
      </c>
      <c r="L58" s="221">
        <v>4739</v>
      </c>
      <c r="M58" s="298">
        <v>298</v>
      </c>
      <c r="N58" s="143">
        <v>6.3</v>
      </c>
      <c r="O58" s="298">
        <v>2831</v>
      </c>
      <c r="P58" s="143">
        <v>59.7</v>
      </c>
      <c r="Q58" s="298">
        <v>1217</v>
      </c>
      <c r="R58" s="143">
        <v>25.7</v>
      </c>
      <c r="S58" s="298">
        <v>393</v>
      </c>
      <c r="T58" s="143">
        <v>8.3000000000000007</v>
      </c>
      <c r="U58" s="124">
        <v>4200</v>
      </c>
      <c r="V58" s="298">
        <v>111</v>
      </c>
      <c r="W58" s="143">
        <v>2.6</v>
      </c>
      <c r="X58" s="298">
        <v>766</v>
      </c>
      <c r="Y58" s="143">
        <v>18.2</v>
      </c>
      <c r="Z58" s="298">
        <v>1822</v>
      </c>
      <c r="AA58" s="143">
        <v>43.4</v>
      </c>
      <c r="AB58" s="298">
        <v>1501</v>
      </c>
      <c r="AC58" s="320">
        <v>35.700000000000003</v>
      </c>
    </row>
    <row r="59" spans="1:29" ht="14.5" customHeight="1">
      <c r="A59" s="41" t="s">
        <v>45</v>
      </c>
      <c r="B59" s="255">
        <v>55422</v>
      </c>
      <c r="C59" s="255">
        <v>9360</v>
      </c>
      <c r="D59" s="299">
        <v>1854</v>
      </c>
      <c r="E59" s="144">
        <v>19.8</v>
      </c>
      <c r="F59" s="299">
        <v>4851</v>
      </c>
      <c r="G59" s="131">
        <v>51.8</v>
      </c>
      <c r="H59" s="299">
        <v>2195</v>
      </c>
      <c r="I59" s="144">
        <v>23.5</v>
      </c>
      <c r="J59" s="299">
        <v>460</v>
      </c>
      <c r="K59" s="144">
        <v>4.9000000000000004</v>
      </c>
      <c r="L59" s="255">
        <v>28568</v>
      </c>
      <c r="M59" s="299">
        <v>1547</v>
      </c>
      <c r="N59" s="144">
        <v>5.4</v>
      </c>
      <c r="O59" s="299">
        <v>15461</v>
      </c>
      <c r="P59" s="144">
        <v>54.1</v>
      </c>
      <c r="Q59" s="299">
        <v>8567</v>
      </c>
      <c r="R59" s="144">
        <v>30</v>
      </c>
      <c r="S59" s="299">
        <v>2993</v>
      </c>
      <c r="T59" s="144">
        <v>10.5</v>
      </c>
      <c r="U59" s="125">
        <v>17494</v>
      </c>
      <c r="V59" s="299">
        <v>523</v>
      </c>
      <c r="W59" s="144">
        <v>3</v>
      </c>
      <c r="X59" s="299">
        <v>4208</v>
      </c>
      <c r="Y59" s="144">
        <v>24.1</v>
      </c>
      <c r="Z59" s="299">
        <v>7635</v>
      </c>
      <c r="AA59" s="144">
        <v>43.6</v>
      </c>
      <c r="AB59" s="299">
        <v>5128</v>
      </c>
      <c r="AC59" s="321">
        <v>29.3</v>
      </c>
    </row>
    <row r="60" spans="1:29" ht="14.5" customHeight="1">
      <c r="A60" s="392" t="s">
        <v>144</v>
      </c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</row>
    <row r="61" spans="1:29" ht="14.5" customHeight="1">
      <c r="A61" s="369" t="s">
        <v>143</v>
      </c>
      <c r="B61" s="369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</row>
    <row r="62" spans="1:29" ht="18" customHeight="1">
      <c r="A62" s="369" t="s">
        <v>83</v>
      </c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</row>
    <row r="63" spans="1:29" ht="23.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ht="24" customHeight="1">
      <c r="A64" s="370">
        <v>2021</v>
      </c>
      <c r="B64" s="370"/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370"/>
      <c r="AC64" s="370"/>
    </row>
    <row r="65" spans="1:29" ht="23.5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ht="14.5" customHeight="1">
      <c r="A66" s="406" t="s">
        <v>105</v>
      </c>
      <c r="B66" s="406"/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06"/>
      <c r="V66" s="406"/>
      <c r="W66" s="406"/>
      <c r="X66" s="406"/>
      <c r="Y66" s="406"/>
      <c r="Z66" s="406"/>
      <c r="AA66" s="406"/>
      <c r="AB66" s="406"/>
      <c r="AC66" s="406"/>
    </row>
    <row r="67" spans="1:29" ht="14.5" customHeight="1" thickBot="1">
      <c r="A67" s="393" t="s">
        <v>16</v>
      </c>
      <c r="B67" s="404" t="s">
        <v>46</v>
      </c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4"/>
      <c r="AC67" s="405"/>
    </row>
    <row r="68" spans="1:29" ht="14.5" customHeight="1" thickBot="1">
      <c r="A68" s="394"/>
      <c r="B68" s="402" t="s">
        <v>18</v>
      </c>
      <c r="C68" s="396" t="s">
        <v>47</v>
      </c>
      <c r="D68" s="397"/>
      <c r="E68" s="397"/>
      <c r="F68" s="397"/>
      <c r="G68" s="397"/>
      <c r="H68" s="397"/>
      <c r="I68" s="397"/>
      <c r="J68" s="397"/>
      <c r="K68" s="398"/>
      <c r="L68" s="396" t="s">
        <v>48</v>
      </c>
      <c r="M68" s="397"/>
      <c r="N68" s="397"/>
      <c r="O68" s="397"/>
      <c r="P68" s="397"/>
      <c r="Q68" s="397"/>
      <c r="R68" s="397"/>
      <c r="S68" s="397"/>
      <c r="T68" s="398"/>
      <c r="U68" s="399" t="s">
        <v>49</v>
      </c>
      <c r="V68" s="400"/>
      <c r="W68" s="400"/>
      <c r="X68" s="400"/>
      <c r="Y68" s="400"/>
      <c r="Z68" s="400"/>
      <c r="AA68" s="400"/>
      <c r="AB68" s="400"/>
      <c r="AC68" s="401"/>
    </row>
    <row r="69" spans="1:29" ht="75" customHeight="1" thickBot="1">
      <c r="A69" s="394"/>
      <c r="B69" s="403"/>
      <c r="C69" s="109" t="s">
        <v>18</v>
      </c>
      <c r="D69" s="395" t="s">
        <v>50</v>
      </c>
      <c r="E69" s="395"/>
      <c r="F69" s="395" t="s">
        <v>51</v>
      </c>
      <c r="G69" s="395"/>
      <c r="H69" s="395" t="s">
        <v>52</v>
      </c>
      <c r="I69" s="395"/>
      <c r="J69" s="395" t="s">
        <v>22</v>
      </c>
      <c r="K69" s="395"/>
      <c r="L69" s="109" t="s">
        <v>18</v>
      </c>
      <c r="M69" s="395" t="s">
        <v>101</v>
      </c>
      <c r="N69" s="395"/>
      <c r="O69" s="395" t="s">
        <v>51</v>
      </c>
      <c r="P69" s="395"/>
      <c r="Q69" s="395" t="s">
        <v>52</v>
      </c>
      <c r="R69" s="395"/>
      <c r="S69" s="395" t="s">
        <v>22</v>
      </c>
      <c r="T69" s="395"/>
      <c r="U69" s="109" t="s">
        <v>18</v>
      </c>
      <c r="V69" s="395" t="s">
        <v>101</v>
      </c>
      <c r="W69" s="395"/>
      <c r="X69" s="395" t="s">
        <v>102</v>
      </c>
      <c r="Y69" s="395"/>
      <c r="Z69" s="395" t="s">
        <v>52</v>
      </c>
      <c r="AA69" s="395"/>
      <c r="AB69" s="395" t="s">
        <v>22</v>
      </c>
      <c r="AC69" s="407"/>
    </row>
    <row r="70" spans="1:29" ht="14.5" customHeight="1" thickBot="1">
      <c r="A70" s="394"/>
      <c r="B70" s="110" t="s">
        <v>8</v>
      </c>
      <c r="C70" s="110" t="s">
        <v>8</v>
      </c>
      <c r="D70" s="111" t="s">
        <v>8</v>
      </c>
      <c r="E70" s="112" t="s">
        <v>26</v>
      </c>
      <c r="F70" s="113" t="s">
        <v>8</v>
      </c>
      <c r="G70" s="114" t="s">
        <v>26</v>
      </c>
      <c r="H70" s="113" t="s">
        <v>8</v>
      </c>
      <c r="I70" s="114" t="s">
        <v>26</v>
      </c>
      <c r="J70" s="111" t="s">
        <v>8</v>
      </c>
      <c r="K70" s="112" t="s">
        <v>26</v>
      </c>
      <c r="L70" s="110" t="s">
        <v>8</v>
      </c>
      <c r="M70" s="113" t="s">
        <v>8</v>
      </c>
      <c r="N70" s="114" t="s">
        <v>26</v>
      </c>
      <c r="O70" s="111" t="s">
        <v>8</v>
      </c>
      <c r="P70" s="112" t="s">
        <v>26</v>
      </c>
      <c r="Q70" s="113" t="s">
        <v>8</v>
      </c>
      <c r="R70" s="114" t="s">
        <v>26</v>
      </c>
      <c r="S70" s="113" t="s">
        <v>8</v>
      </c>
      <c r="T70" s="114" t="s">
        <v>26</v>
      </c>
      <c r="U70" s="110" t="s">
        <v>8</v>
      </c>
      <c r="V70" s="111" t="s">
        <v>8</v>
      </c>
      <c r="W70" s="112" t="s">
        <v>26</v>
      </c>
      <c r="X70" s="111" t="s">
        <v>8</v>
      </c>
      <c r="Y70" s="112" t="s">
        <v>26</v>
      </c>
      <c r="Z70" s="113" t="s">
        <v>8</v>
      </c>
      <c r="AA70" s="114" t="s">
        <v>26</v>
      </c>
      <c r="AB70" s="115" t="s">
        <v>8</v>
      </c>
      <c r="AC70" s="116" t="s">
        <v>26</v>
      </c>
    </row>
    <row r="71" spans="1:29" ht="14.5" customHeight="1">
      <c r="A71" s="36" t="s">
        <v>27</v>
      </c>
      <c r="B71" s="247">
        <v>9081</v>
      </c>
      <c r="C71" s="247">
        <v>2251</v>
      </c>
      <c r="D71" s="117">
        <v>172</v>
      </c>
      <c r="E71" s="139">
        <v>7.6</v>
      </c>
      <c r="F71" s="117">
        <v>1475</v>
      </c>
      <c r="G71" s="126">
        <v>65.5</v>
      </c>
      <c r="H71" s="117">
        <v>469</v>
      </c>
      <c r="I71" s="139">
        <v>20.8</v>
      </c>
      <c r="J71" s="117">
        <v>135</v>
      </c>
      <c r="K71" s="139">
        <v>6</v>
      </c>
      <c r="L71" s="247">
        <v>5305</v>
      </c>
      <c r="M71" s="117">
        <v>295</v>
      </c>
      <c r="N71" s="139">
        <v>5.6</v>
      </c>
      <c r="O71" s="117">
        <v>3671</v>
      </c>
      <c r="P71" s="139">
        <v>69.2</v>
      </c>
      <c r="Q71" s="117">
        <v>942</v>
      </c>
      <c r="R71" s="139">
        <v>17.8</v>
      </c>
      <c r="S71" s="117">
        <v>397</v>
      </c>
      <c r="T71" s="139">
        <v>7.5</v>
      </c>
      <c r="U71" s="120">
        <v>1525</v>
      </c>
      <c r="V71" s="117">
        <v>26</v>
      </c>
      <c r="W71" s="139">
        <v>1.7</v>
      </c>
      <c r="X71" s="117">
        <v>655</v>
      </c>
      <c r="Y71" s="139">
        <v>43</v>
      </c>
      <c r="Z71" s="117">
        <v>612</v>
      </c>
      <c r="AA71" s="139">
        <v>40.1</v>
      </c>
      <c r="AB71" s="117">
        <v>232</v>
      </c>
      <c r="AC71" s="316">
        <v>15.2</v>
      </c>
    </row>
    <row r="72" spans="1:29" ht="14.5" customHeight="1">
      <c r="A72" s="37" t="s">
        <v>28</v>
      </c>
      <c r="B72" s="248">
        <v>8960</v>
      </c>
      <c r="C72" s="248">
        <v>1786</v>
      </c>
      <c r="D72" s="118">
        <v>254</v>
      </c>
      <c r="E72" s="140">
        <v>14.2</v>
      </c>
      <c r="F72" s="118">
        <v>1241</v>
      </c>
      <c r="G72" s="127">
        <v>69.5</v>
      </c>
      <c r="H72" s="118">
        <v>226</v>
      </c>
      <c r="I72" s="140">
        <v>12.7</v>
      </c>
      <c r="J72" s="118">
        <v>65</v>
      </c>
      <c r="K72" s="140">
        <v>3.6</v>
      </c>
      <c r="L72" s="248">
        <v>4354</v>
      </c>
      <c r="M72" s="118">
        <v>114</v>
      </c>
      <c r="N72" s="140">
        <v>2.6</v>
      </c>
      <c r="O72" s="118">
        <v>3321</v>
      </c>
      <c r="P72" s="140">
        <v>76.3</v>
      </c>
      <c r="Q72" s="118">
        <v>578</v>
      </c>
      <c r="R72" s="140">
        <v>13.3</v>
      </c>
      <c r="S72" s="118">
        <v>341</v>
      </c>
      <c r="T72" s="140">
        <v>7.8</v>
      </c>
      <c r="U72" s="121">
        <v>2820</v>
      </c>
      <c r="V72" s="118">
        <v>45</v>
      </c>
      <c r="W72" s="140">
        <v>1.6</v>
      </c>
      <c r="X72" s="118">
        <v>1626</v>
      </c>
      <c r="Y72" s="140">
        <v>57.7</v>
      </c>
      <c r="Z72" s="118">
        <v>717</v>
      </c>
      <c r="AA72" s="140">
        <v>25.4</v>
      </c>
      <c r="AB72" s="118">
        <v>432</v>
      </c>
      <c r="AC72" s="317">
        <v>15.3</v>
      </c>
    </row>
    <row r="73" spans="1:29" ht="14.5" customHeight="1">
      <c r="A73" s="36" t="s">
        <v>29</v>
      </c>
      <c r="B73" s="249">
        <v>2718</v>
      </c>
      <c r="C73" s="249">
        <v>852</v>
      </c>
      <c r="D73" s="119">
        <v>366</v>
      </c>
      <c r="E73" s="141">
        <v>43</v>
      </c>
      <c r="F73" s="119">
        <v>260</v>
      </c>
      <c r="G73" s="128">
        <v>30.5</v>
      </c>
      <c r="H73" s="119">
        <v>195</v>
      </c>
      <c r="I73" s="141">
        <v>22.9</v>
      </c>
      <c r="J73" s="119">
        <v>31</v>
      </c>
      <c r="K73" s="141">
        <v>3.6</v>
      </c>
      <c r="L73" s="249">
        <v>1041</v>
      </c>
      <c r="M73" s="119">
        <v>147</v>
      </c>
      <c r="N73" s="141">
        <v>14.1</v>
      </c>
      <c r="O73" s="119">
        <v>410</v>
      </c>
      <c r="P73" s="141">
        <v>39.4</v>
      </c>
      <c r="Q73" s="119">
        <v>389</v>
      </c>
      <c r="R73" s="141">
        <v>37.4</v>
      </c>
      <c r="S73" s="119">
        <v>95</v>
      </c>
      <c r="T73" s="141">
        <v>9.1</v>
      </c>
      <c r="U73" s="122">
        <v>825</v>
      </c>
      <c r="V73" s="119">
        <v>37</v>
      </c>
      <c r="W73" s="141">
        <v>4.5</v>
      </c>
      <c r="X73" s="119">
        <v>42</v>
      </c>
      <c r="Y73" s="141">
        <v>5.0999999999999996</v>
      </c>
      <c r="Z73" s="119">
        <v>448</v>
      </c>
      <c r="AA73" s="141">
        <v>54.3</v>
      </c>
      <c r="AB73" s="119">
        <v>298</v>
      </c>
      <c r="AC73" s="318">
        <v>36.1</v>
      </c>
    </row>
    <row r="74" spans="1:29" ht="14.5" customHeight="1">
      <c r="A74" s="37" t="s">
        <v>30</v>
      </c>
      <c r="B74" s="248">
        <v>1578</v>
      </c>
      <c r="C74" s="248">
        <v>145</v>
      </c>
      <c r="D74" s="118" t="s">
        <v>54</v>
      </c>
      <c r="E74" s="140" t="s">
        <v>84</v>
      </c>
      <c r="F74" s="118">
        <v>103</v>
      </c>
      <c r="G74" s="127">
        <v>71</v>
      </c>
      <c r="H74" s="118">
        <v>30</v>
      </c>
      <c r="I74" s="140">
        <v>20.7</v>
      </c>
      <c r="J74" s="118" t="s">
        <v>54</v>
      </c>
      <c r="K74" s="140" t="s">
        <v>84</v>
      </c>
      <c r="L74" s="248">
        <v>742</v>
      </c>
      <c r="M74" s="118">
        <v>39</v>
      </c>
      <c r="N74" s="140">
        <v>5.3</v>
      </c>
      <c r="O74" s="118">
        <v>464</v>
      </c>
      <c r="P74" s="140">
        <v>62.5</v>
      </c>
      <c r="Q74" s="118">
        <v>206</v>
      </c>
      <c r="R74" s="140">
        <v>27.8</v>
      </c>
      <c r="S74" s="118">
        <v>33</v>
      </c>
      <c r="T74" s="140">
        <v>4.4000000000000004</v>
      </c>
      <c r="U74" s="121">
        <v>691</v>
      </c>
      <c r="V74" s="118">
        <v>24</v>
      </c>
      <c r="W74" s="140">
        <v>3.5</v>
      </c>
      <c r="X74" s="118">
        <v>239</v>
      </c>
      <c r="Y74" s="140">
        <v>34.6</v>
      </c>
      <c r="Z74" s="118">
        <v>301</v>
      </c>
      <c r="AA74" s="140">
        <v>43.6</v>
      </c>
      <c r="AB74" s="118">
        <v>127</v>
      </c>
      <c r="AC74" s="317">
        <v>18.399999999999999</v>
      </c>
    </row>
    <row r="75" spans="1:29" ht="14.5" customHeight="1">
      <c r="A75" s="36" t="s">
        <v>31</v>
      </c>
      <c r="B75" s="249">
        <v>448</v>
      </c>
      <c r="C75" s="249">
        <v>122</v>
      </c>
      <c r="D75" s="119" t="s">
        <v>54</v>
      </c>
      <c r="E75" s="141" t="s">
        <v>84</v>
      </c>
      <c r="F75" s="119">
        <v>15</v>
      </c>
      <c r="G75" s="128">
        <v>12.3</v>
      </c>
      <c r="H75" s="119">
        <v>17</v>
      </c>
      <c r="I75" s="141">
        <v>13.9</v>
      </c>
      <c r="J75" s="119" t="s">
        <v>54</v>
      </c>
      <c r="K75" s="141" t="s">
        <v>84</v>
      </c>
      <c r="L75" s="249">
        <v>170</v>
      </c>
      <c r="M75" s="119">
        <v>20</v>
      </c>
      <c r="N75" s="141">
        <v>11.8</v>
      </c>
      <c r="O75" s="119">
        <v>50</v>
      </c>
      <c r="P75" s="141">
        <v>29.4</v>
      </c>
      <c r="Q75" s="119">
        <v>65</v>
      </c>
      <c r="R75" s="141">
        <v>38.200000000000003</v>
      </c>
      <c r="S75" s="119">
        <v>35</v>
      </c>
      <c r="T75" s="141">
        <v>20.6</v>
      </c>
      <c r="U75" s="122">
        <v>156</v>
      </c>
      <c r="V75" s="119">
        <v>3</v>
      </c>
      <c r="W75" s="141">
        <v>1.9</v>
      </c>
      <c r="X75" s="119">
        <v>7</v>
      </c>
      <c r="Y75" s="141">
        <v>4.5</v>
      </c>
      <c r="Z75" s="119">
        <v>58</v>
      </c>
      <c r="AA75" s="141">
        <v>37.200000000000003</v>
      </c>
      <c r="AB75" s="119">
        <v>88</v>
      </c>
      <c r="AC75" s="318">
        <v>56.4</v>
      </c>
    </row>
    <row r="76" spans="1:29" ht="14.5" customHeight="1">
      <c r="A76" s="37" t="s">
        <v>32</v>
      </c>
      <c r="B76" s="248">
        <v>1143</v>
      </c>
      <c r="C76" s="248">
        <v>150</v>
      </c>
      <c r="D76" s="118">
        <v>34</v>
      </c>
      <c r="E76" s="140">
        <v>22.7</v>
      </c>
      <c r="F76" s="118">
        <v>60</v>
      </c>
      <c r="G76" s="127">
        <v>40</v>
      </c>
      <c r="H76" s="118">
        <v>42</v>
      </c>
      <c r="I76" s="140">
        <v>28</v>
      </c>
      <c r="J76" s="118">
        <v>14</v>
      </c>
      <c r="K76" s="140">
        <v>9.3000000000000007</v>
      </c>
      <c r="L76" s="248">
        <v>548</v>
      </c>
      <c r="M76" s="118">
        <v>55</v>
      </c>
      <c r="N76" s="140">
        <v>10</v>
      </c>
      <c r="O76" s="118">
        <v>101</v>
      </c>
      <c r="P76" s="140">
        <v>18.399999999999999</v>
      </c>
      <c r="Q76" s="118">
        <v>272</v>
      </c>
      <c r="R76" s="140">
        <v>49.6</v>
      </c>
      <c r="S76" s="118">
        <v>120</v>
      </c>
      <c r="T76" s="140">
        <v>21.9</v>
      </c>
      <c r="U76" s="121">
        <v>445</v>
      </c>
      <c r="V76" s="118">
        <v>21</v>
      </c>
      <c r="W76" s="140">
        <v>4.7</v>
      </c>
      <c r="X76" s="118">
        <v>6</v>
      </c>
      <c r="Y76" s="140">
        <v>1.3</v>
      </c>
      <c r="Z76" s="118">
        <v>129</v>
      </c>
      <c r="AA76" s="140">
        <v>29</v>
      </c>
      <c r="AB76" s="118">
        <v>289</v>
      </c>
      <c r="AC76" s="317">
        <v>64.900000000000006</v>
      </c>
    </row>
    <row r="77" spans="1:29" ht="14.5" customHeight="1">
      <c r="A77" s="36" t="s">
        <v>33</v>
      </c>
      <c r="B77" s="249">
        <v>4210</v>
      </c>
      <c r="C77" s="249">
        <v>747</v>
      </c>
      <c r="D77" s="119">
        <v>286</v>
      </c>
      <c r="E77" s="141">
        <v>38.299999999999997</v>
      </c>
      <c r="F77" s="119">
        <v>235</v>
      </c>
      <c r="G77" s="128">
        <v>31.5</v>
      </c>
      <c r="H77" s="119">
        <v>182</v>
      </c>
      <c r="I77" s="141">
        <v>24.4</v>
      </c>
      <c r="J77" s="119">
        <v>44</v>
      </c>
      <c r="K77" s="141">
        <v>5.9</v>
      </c>
      <c r="L77" s="249">
        <v>1929</v>
      </c>
      <c r="M77" s="119">
        <v>214</v>
      </c>
      <c r="N77" s="141">
        <v>11.1</v>
      </c>
      <c r="O77" s="119">
        <v>684</v>
      </c>
      <c r="P77" s="141">
        <v>35.5</v>
      </c>
      <c r="Q77" s="119">
        <v>794</v>
      </c>
      <c r="R77" s="141">
        <v>41.2</v>
      </c>
      <c r="S77" s="119">
        <v>237</v>
      </c>
      <c r="T77" s="141">
        <v>12.3</v>
      </c>
      <c r="U77" s="122">
        <v>1534</v>
      </c>
      <c r="V77" s="119">
        <v>80</v>
      </c>
      <c r="W77" s="141">
        <v>5.2</v>
      </c>
      <c r="X77" s="119">
        <v>212</v>
      </c>
      <c r="Y77" s="141">
        <v>13.8</v>
      </c>
      <c r="Z77" s="119">
        <v>727</v>
      </c>
      <c r="AA77" s="141">
        <v>47.4</v>
      </c>
      <c r="AB77" s="119">
        <v>515</v>
      </c>
      <c r="AC77" s="318">
        <v>33.6</v>
      </c>
    </row>
    <row r="78" spans="1:29" ht="14.5" customHeight="1">
      <c r="A78" s="37" t="s">
        <v>34</v>
      </c>
      <c r="B78" s="248">
        <v>956</v>
      </c>
      <c r="C78" s="248">
        <v>89</v>
      </c>
      <c r="D78" s="118">
        <v>10</v>
      </c>
      <c r="E78" s="140">
        <v>11.2</v>
      </c>
      <c r="F78" s="118">
        <v>67</v>
      </c>
      <c r="G78" s="127">
        <v>75.3</v>
      </c>
      <c r="H78" s="118">
        <v>7</v>
      </c>
      <c r="I78" s="140">
        <v>7.9</v>
      </c>
      <c r="J78" s="118">
        <v>5</v>
      </c>
      <c r="K78" s="140">
        <v>5.6</v>
      </c>
      <c r="L78" s="248">
        <v>435</v>
      </c>
      <c r="M78" s="118">
        <v>23</v>
      </c>
      <c r="N78" s="140">
        <v>5.3</v>
      </c>
      <c r="O78" s="118">
        <v>356</v>
      </c>
      <c r="P78" s="140">
        <v>81.8</v>
      </c>
      <c r="Q78" s="118">
        <v>24</v>
      </c>
      <c r="R78" s="140">
        <v>5.5</v>
      </c>
      <c r="S78" s="118">
        <v>32</v>
      </c>
      <c r="T78" s="140">
        <v>7.4</v>
      </c>
      <c r="U78" s="121">
        <v>432</v>
      </c>
      <c r="V78" s="118">
        <v>5</v>
      </c>
      <c r="W78" s="140">
        <v>1.2</v>
      </c>
      <c r="X78" s="118">
        <v>154</v>
      </c>
      <c r="Y78" s="140">
        <v>35.6</v>
      </c>
      <c r="Z78" s="118">
        <v>137</v>
      </c>
      <c r="AA78" s="140">
        <v>31.7</v>
      </c>
      <c r="AB78" s="118">
        <v>136</v>
      </c>
      <c r="AC78" s="317">
        <v>31.5</v>
      </c>
    </row>
    <row r="79" spans="1:29" ht="14.5" customHeight="1">
      <c r="A79" s="36" t="s">
        <v>35</v>
      </c>
      <c r="B79" s="249">
        <v>5139</v>
      </c>
      <c r="C79" s="249">
        <v>1160</v>
      </c>
      <c r="D79" s="119">
        <v>329</v>
      </c>
      <c r="E79" s="141">
        <v>28.4</v>
      </c>
      <c r="F79" s="119">
        <v>532</v>
      </c>
      <c r="G79" s="128">
        <v>45.9</v>
      </c>
      <c r="H79" s="119">
        <v>241</v>
      </c>
      <c r="I79" s="141">
        <v>20.8</v>
      </c>
      <c r="J79" s="119">
        <v>58</v>
      </c>
      <c r="K79" s="141">
        <v>5</v>
      </c>
      <c r="L79" s="249">
        <v>2163</v>
      </c>
      <c r="M79" s="119">
        <v>134</v>
      </c>
      <c r="N79" s="141">
        <v>6.2</v>
      </c>
      <c r="O79" s="119">
        <v>1051</v>
      </c>
      <c r="P79" s="141">
        <v>48.6</v>
      </c>
      <c r="Q79" s="119">
        <v>598</v>
      </c>
      <c r="R79" s="141">
        <v>27.6</v>
      </c>
      <c r="S79" s="119">
        <v>380</v>
      </c>
      <c r="T79" s="141">
        <v>17.600000000000001</v>
      </c>
      <c r="U79" s="122">
        <v>1816</v>
      </c>
      <c r="V79" s="119">
        <v>52</v>
      </c>
      <c r="W79" s="141">
        <v>2.9</v>
      </c>
      <c r="X79" s="119">
        <v>295</v>
      </c>
      <c r="Y79" s="141">
        <v>16.2</v>
      </c>
      <c r="Z79" s="119">
        <v>787</v>
      </c>
      <c r="AA79" s="141">
        <v>43.3</v>
      </c>
      <c r="AB79" s="119">
        <v>682</v>
      </c>
      <c r="AC79" s="318">
        <v>37.6</v>
      </c>
    </row>
    <row r="80" spans="1:29" ht="14.5" customHeight="1">
      <c r="A80" s="37" t="s">
        <v>36</v>
      </c>
      <c r="B80" s="248">
        <v>10538</v>
      </c>
      <c r="C80" s="248">
        <v>1070</v>
      </c>
      <c r="D80" s="118">
        <v>269</v>
      </c>
      <c r="E80" s="140">
        <v>25.1</v>
      </c>
      <c r="F80" s="118">
        <v>374</v>
      </c>
      <c r="G80" s="127">
        <v>35</v>
      </c>
      <c r="H80" s="118">
        <v>401</v>
      </c>
      <c r="I80" s="140">
        <v>37.5</v>
      </c>
      <c r="J80" s="118">
        <v>26</v>
      </c>
      <c r="K80" s="140">
        <v>2.4</v>
      </c>
      <c r="L80" s="248">
        <v>6524</v>
      </c>
      <c r="M80" s="118">
        <v>326</v>
      </c>
      <c r="N80" s="140">
        <v>5</v>
      </c>
      <c r="O80" s="118">
        <v>2476</v>
      </c>
      <c r="P80" s="140">
        <v>38</v>
      </c>
      <c r="Q80" s="118">
        <v>3174</v>
      </c>
      <c r="R80" s="140">
        <v>48.7</v>
      </c>
      <c r="S80" s="118">
        <v>548</v>
      </c>
      <c r="T80" s="140">
        <v>8.4</v>
      </c>
      <c r="U80" s="121">
        <v>2944</v>
      </c>
      <c r="V80" s="118">
        <v>113</v>
      </c>
      <c r="W80" s="140">
        <v>3.8</v>
      </c>
      <c r="X80" s="118">
        <v>370</v>
      </c>
      <c r="Y80" s="140">
        <v>12.6</v>
      </c>
      <c r="Z80" s="118">
        <v>1836</v>
      </c>
      <c r="AA80" s="140">
        <v>62.4</v>
      </c>
      <c r="AB80" s="118">
        <v>625</v>
      </c>
      <c r="AC80" s="317">
        <v>21.2</v>
      </c>
    </row>
    <row r="81" spans="1:29" ht="14.5" customHeight="1">
      <c r="A81" s="36" t="s">
        <v>37</v>
      </c>
      <c r="B81" s="249">
        <v>2492</v>
      </c>
      <c r="C81" s="249">
        <v>215</v>
      </c>
      <c r="D81" s="119">
        <v>35</v>
      </c>
      <c r="E81" s="141">
        <v>16.3</v>
      </c>
      <c r="F81" s="119">
        <v>108</v>
      </c>
      <c r="G81" s="128">
        <v>50.2</v>
      </c>
      <c r="H81" s="119">
        <v>69</v>
      </c>
      <c r="I81" s="141">
        <v>32.1</v>
      </c>
      <c r="J81" s="119">
        <v>3</v>
      </c>
      <c r="K81" s="141">
        <v>1.4</v>
      </c>
      <c r="L81" s="249">
        <v>1422</v>
      </c>
      <c r="M81" s="119">
        <v>92</v>
      </c>
      <c r="N81" s="141">
        <v>6.5</v>
      </c>
      <c r="O81" s="119">
        <v>775</v>
      </c>
      <c r="P81" s="141">
        <v>54.5</v>
      </c>
      <c r="Q81" s="119">
        <v>493</v>
      </c>
      <c r="R81" s="141">
        <v>34.700000000000003</v>
      </c>
      <c r="S81" s="119">
        <v>62</v>
      </c>
      <c r="T81" s="141">
        <v>4.4000000000000004</v>
      </c>
      <c r="U81" s="122">
        <v>855</v>
      </c>
      <c r="V81" s="119">
        <v>47</v>
      </c>
      <c r="W81" s="141">
        <v>5.5</v>
      </c>
      <c r="X81" s="119">
        <v>241</v>
      </c>
      <c r="Y81" s="141">
        <v>28.2</v>
      </c>
      <c r="Z81" s="119">
        <v>473</v>
      </c>
      <c r="AA81" s="141">
        <v>55.3</v>
      </c>
      <c r="AB81" s="119">
        <v>94</v>
      </c>
      <c r="AC81" s="318">
        <v>11</v>
      </c>
    </row>
    <row r="82" spans="1:29" ht="14.5" customHeight="1">
      <c r="A82" s="37" t="s">
        <v>38</v>
      </c>
      <c r="B82" s="248">
        <v>471</v>
      </c>
      <c r="C82" s="248">
        <v>23</v>
      </c>
      <c r="D82" s="118" t="s">
        <v>54</v>
      </c>
      <c r="E82" s="140" t="s">
        <v>84</v>
      </c>
      <c r="F82" s="118">
        <v>7</v>
      </c>
      <c r="G82" s="127">
        <v>30.4</v>
      </c>
      <c r="H82" s="118">
        <v>11</v>
      </c>
      <c r="I82" s="140">
        <v>47.8</v>
      </c>
      <c r="J82" s="118" t="s">
        <v>54</v>
      </c>
      <c r="K82" s="140" t="s">
        <v>84</v>
      </c>
      <c r="L82" s="248">
        <v>240</v>
      </c>
      <c r="M82" s="118">
        <v>7</v>
      </c>
      <c r="N82" s="140">
        <v>2.9</v>
      </c>
      <c r="O82" s="118">
        <v>97</v>
      </c>
      <c r="P82" s="140">
        <v>40.4</v>
      </c>
      <c r="Q82" s="118">
        <v>119</v>
      </c>
      <c r="R82" s="140">
        <v>49.6</v>
      </c>
      <c r="S82" s="118">
        <v>17</v>
      </c>
      <c r="T82" s="140">
        <v>7.1</v>
      </c>
      <c r="U82" s="121">
        <v>208</v>
      </c>
      <c r="V82" s="118">
        <v>7</v>
      </c>
      <c r="W82" s="140">
        <v>3.4</v>
      </c>
      <c r="X82" s="118">
        <v>15</v>
      </c>
      <c r="Y82" s="140">
        <v>7.2</v>
      </c>
      <c r="Z82" s="118">
        <v>152</v>
      </c>
      <c r="AA82" s="140">
        <v>73.099999999999994</v>
      </c>
      <c r="AB82" s="118">
        <v>34</v>
      </c>
      <c r="AC82" s="317">
        <v>16.3</v>
      </c>
    </row>
    <row r="83" spans="1:29" ht="14.5" customHeight="1">
      <c r="A83" s="36" t="s">
        <v>39</v>
      </c>
      <c r="B83" s="249">
        <v>2358</v>
      </c>
      <c r="C83" s="249">
        <v>127</v>
      </c>
      <c r="D83" s="119" t="s">
        <v>54</v>
      </c>
      <c r="E83" s="141" t="s">
        <v>84</v>
      </c>
      <c r="F83" s="119">
        <v>68</v>
      </c>
      <c r="G83" s="128">
        <v>53.5</v>
      </c>
      <c r="H83" s="119">
        <v>36</v>
      </c>
      <c r="I83" s="141">
        <v>28.3</v>
      </c>
      <c r="J83" s="119" t="s">
        <v>54</v>
      </c>
      <c r="K83" s="141" t="s">
        <v>84</v>
      </c>
      <c r="L83" s="249">
        <v>987</v>
      </c>
      <c r="M83" s="119">
        <v>50</v>
      </c>
      <c r="N83" s="141">
        <v>5.0999999999999996</v>
      </c>
      <c r="O83" s="119">
        <v>475</v>
      </c>
      <c r="P83" s="141">
        <v>48.1</v>
      </c>
      <c r="Q83" s="119">
        <v>375</v>
      </c>
      <c r="R83" s="141">
        <v>38</v>
      </c>
      <c r="S83" s="119">
        <v>87</v>
      </c>
      <c r="T83" s="141">
        <v>8.8000000000000007</v>
      </c>
      <c r="U83" s="122">
        <v>1244</v>
      </c>
      <c r="V83" s="119">
        <v>20</v>
      </c>
      <c r="W83" s="141">
        <v>1.6</v>
      </c>
      <c r="X83" s="119">
        <v>89</v>
      </c>
      <c r="Y83" s="141">
        <v>7.2</v>
      </c>
      <c r="Z83" s="119">
        <v>597</v>
      </c>
      <c r="AA83" s="141">
        <v>48</v>
      </c>
      <c r="AB83" s="119">
        <v>538</v>
      </c>
      <c r="AC83" s="318">
        <v>43.2</v>
      </c>
    </row>
    <row r="84" spans="1:29" ht="14.5" customHeight="1">
      <c r="A84" s="37" t="s">
        <v>40</v>
      </c>
      <c r="B84" s="248">
        <v>1411</v>
      </c>
      <c r="C84" s="248">
        <v>124</v>
      </c>
      <c r="D84" s="118" t="s">
        <v>54</v>
      </c>
      <c r="E84" s="140" t="s">
        <v>84</v>
      </c>
      <c r="F84" s="118">
        <v>99</v>
      </c>
      <c r="G84" s="127">
        <v>79.8</v>
      </c>
      <c r="H84" s="118">
        <v>17</v>
      </c>
      <c r="I84" s="140">
        <v>13.7</v>
      </c>
      <c r="J84" s="118" t="s">
        <v>54</v>
      </c>
      <c r="K84" s="140" t="s">
        <v>84</v>
      </c>
      <c r="L84" s="248">
        <v>719</v>
      </c>
      <c r="M84" s="118">
        <v>19</v>
      </c>
      <c r="N84" s="140">
        <v>2.6</v>
      </c>
      <c r="O84" s="118">
        <v>535</v>
      </c>
      <c r="P84" s="140">
        <v>74.400000000000006</v>
      </c>
      <c r="Q84" s="118">
        <v>115</v>
      </c>
      <c r="R84" s="140">
        <v>16</v>
      </c>
      <c r="S84" s="118">
        <v>50</v>
      </c>
      <c r="T84" s="140">
        <v>7</v>
      </c>
      <c r="U84" s="121">
        <v>568</v>
      </c>
      <c r="V84" s="118">
        <v>12</v>
      </c>
      <c r="W84" s="140">
        <v>2.1</v>
      </c>
      <c r="X84" s="118">
        <v>223</v>
      </c>
      <c r="Y84" s="140">
        <v>39.299999999999997</v>
      </c>
      <c r="Z84" s="118">
        <v>207</v>
      </c>
      <c r="AA84" s="140">
        <v>36.4</v>
      </c>
      <c r="AB84" s="118">
        <v>126</v>
      </c>
      <c r="AC84" s="317">
        <v>22.2</v>
      </c>
    </row>
    <row r="85" spans="1:29" ht="14.5" customHeight="1">
      <c r="A85" s="38" t="s">
        <v>41</v>
      </c>
      <c r="B85" s="249">
        <v>1789</v>
      </c>
      <c r="C85" s="249">
        <v>309</v>
      </c>
      <c r="D85" s="119">
        <v>79</v>
      </c>
      <c r="E85" s="141">
        <v>25.6</v>
      </c>
      <c r="F85" s="119">
        <v>120</v>
      </c>
      <c r="G85" s="128">
        <v>38.799999999999997</v>
      </c>
      <c r="H85" s="119">
        <v>91</v>
      </c>
      <c r="I85" s="141">
        <v>29.4</v>
      </c>
      <c r="J85" s="119">
        <v>19</v>
      </c>
      <c r="K85" s="141">
        <v>6.1</v>
      </c>
      <c r="L85" s="249">
        <v>876</v>
      </c>
      <c r="M85" s="119">
        <v>34</v>
      </c>
      <c r="N85" s="141">
        <v>3.9</v>
      </c>
      <c r="O85" s="119">
        <v>393</v>
      </c>
      <c r="P85" s="141">
        <v>44.9</v>
      </c>
      <c r="Q85" s="119">
        <v>346</v>
      </c>
      <c r="R85" s="141">
        <v>39.5</v>
      </c>
      <c r="S85" s="119">
        <v>103</v>
      </c>
      <c r="T85" s="141">
        <v>11.8</v>
      </c>
      <c r="U85" s="122">
        <v>604</v>
      </c>
      <c r="V85" s="119">
        <v>19</v>
      </c>
      <c r="W85" s="141">
        <v>3.1</v>
      </c>
      <c r="X85" s="119">
        <v>17</v>
      </c>
      <c r="Y85" s="141">
        <v>2.8</v>
      </c>
      <c r="Z85" s="119">
        <v>293</v>
      </c>
      <c r="AA85" s="141">
        <v>48.5</v>
      </c>
      <c r="AB85" s="119">
        <v>275</v>
      </c>
      <c r="AC85" s="318">
        <v>45.5</v>
      </c>
    </row>
    <row r="86" spans="1:29" ht="14.5" customHeight="1" thickBot="1">
      <c r="A86" s="37" t="s">
        <v>42</v>
      </c>
      <c r="B86" s="248">
        <v>1335</v>
      </c>
      <c r="C86" s="248">
        <v>117</v>
      </c>
      <c r="D86" s="118" t="s">
        <v>54</v>
      </c>
      <c r="E86" s="140" t="s">
        <v>84</v>
      </c>
      <c r="F86" s="118">
        <v>102</v>
      </c>
      <c r="G86" s="127">
        <v>87.2</v>
      </c>
      <c r="H86" s="118">
        <v>10</v>
      </c>
      <c r="I86" s="140">
        <v>8.5</v>
      </c>
      <c r="J86" s="118" t="s">
        <v>54</v>
      </c>
      <c r="K86" s="140" t="s">
        <v>84</v>
      </c>
      <c r="L86" s="248">
        <v>776</v>
      </c>
      <c r="M86" s="118">
        <v>9</v>
      </c>
      <c r="N86" s="140">
        <v>1.2</v>
      </c>
      <c r="O86" s="118">
        <v>614</v>
      </c>
      <c r="P86" s="140">
        <v>79.099999999999994</v>
      </c>
      <c r="Q86" s="118">
        <v>98</v>
      </c>
      <c r="R86" s="140">
        <v>12.6</v>
      </c>
      <c r="S86" s="118">
        <v>55</v>
      </c>
      <c r="T86" s="140">
        <v>7.1</v>
      </c>
      <c r="U86" s="121">
        <v>442</v>
      </c>
      <c r="V86" s="118">
        <v>6</v>
      </c>
      <c r="W86" s="140">
        <v>1.4</v>
      </c>
      <c r="X86" s="118">
        <v>51</v>
      </c>
      <c r="Y86" s="140">
        <v>11.5</v>
      </c>
      <c r="Z86" s="118">
        <v>190</v>
      </c>
      <c r="AA86" s="140">
        <v>43</v>
      </c>
      <c r="AB86" s="118">
        <v>195</v>
      </c>
      <c r="AC86" s="324">
        <v>44.1</v>
      </c>
    </row>
    <row r="87" spans="1:29" ht="14.5" customHeight="1">
      <c r="A87" s="39" t="s">
        <v>43</v>
      </c>
      <c r="B87" s="212">
        <v>44271</v>
      </c>
      <c r="C87" s="212">
        <v>7833</v>
      </c>
      <c r="D87" s="297">
        <v>1548</v>
      </c>
      <c r="E87" s="142">
        <v>19.8</v>
      </c>
      <c r="F87" s="297">
        <v>4167</v>
      </c>
      <c r="G87" s="129">
        <v>53.2</v>
      </c>
      <c r="H87" s="297">
        <v>1749</v>
      </c>
      <c r="I87" s="142">
        <v>22.3</v>
      </c>
      <c r="J87" s="297">
        <v>369</v>
      </c>
      <c r="K87" s="142">
        <v>4.7</v>
      </c>
      <c r="L87" s="212">
        <v>23531</v>
      </c>
      <c r="M87" s="297">
        <v>1291</v>
      </c>
      <c r="N87" s="142">
        <v>5.5</v>
      </c>
      <c r="O87" s="297">
        <v>12619</v>
      </c>
      <c r="P87" s="142">
        <v>53.6</v>
      </c>
      <c r="Q87" s="297">
        <v>7381</v>
      </c>
      <c r="R87" s="142">
        <v>31.4</v>
      </c>
      <c r="S87" s="297">
        <v>2240</v>
      </c>
      <c r="T87" s="142">
        <v>9.5</v>
      </c>
      <c r="U87" s="123">
        <v>12907</v>
      </c>
      <c r="V87" s="297">
        <v>413</v>
      </c>
      <c r="W87" s="142">
        <v>3.2</v>
      </c>
      <c r="X87" s="297">
        <v>3444</v>
      </c>
      <c r="Y87" s="142">
        <v>26.7</v>
      </c>
      <c r="Z87" s="297">
        <v>5784</v>
      </c>
      <c r="AA87" s="142">
        <v>44.8</v>
      </c>
      <c r="AB87" s="297">
        <v>3266</v>
      </c>
      <c r="AC87" s="319">
        <v>25.3</v>
      </c>
    </row>
    <row r="88" spans="1:29" ht="14.5" customHeight="1">
      <c r="A88" s="40" t="s">
        <v>53</v>
      </c>
      <c r="B88" s="221">
        <v>10356</v>
      </c>
      <c r="C88" s="221">
        <v>1454</v>
      </c>
      <c r="D88" s="298">
        <v>416</v>
      </c>
      <c r="E88" s="143">
        <v>28.6</v>
      </c>
      <c r="F88" s="298">
        <v>699</v>
      </c>
      <c r="G88" s="130">
        <v>48.1</v>
      </c>
      <c r="H88" s="298">
        <v>295</v>
      </c>
      <c r="I88" s="143">
        <v>20.3</v>
      </c>
      <c r="J88" s="298">
        <v>44</v>
      </c>
      <c r="K88" s="143">
        <v>3</v>
      </c>
      <c r="L88" s="221">
        <v>4700</v>
      </c>
      <c r="M88" s="298">
        <v>287</v>
      </c>
      <c r="N88" s="143">
        <v>6.1</v>
      </c>
      <c r="O88" s="298">
        <v>2854</v>
      </c>
      <c r="P88" s="143">
        <v>60.7</v>
      </c>
      <c r="Q88" s="298">
        <v>1207</v>
      </c>
      <c r="R88" s="143">
        <v>25.7</v>
      </c>
      <c r="S88" s="298">
        <v>352</v>
      </c>
      <c r="T88" s="143">
        <v>7.5</v>
      </c>
      <c r="U88" s="124">
        <v>4202</v>
      </c>
      <c r="V88" s="298">
        <v>104</v>
      </c>
      <c r="W88" s="143">
        <v>2.5</v>
      </c>
      <c r="X88" s="298">
        <v>798</v>
      </c>
      <c r="Y88" s="143">
        <v>19</v>
      </c>
      <c r="Z88" s="298">
        <v>1880</v>
      </c>
      <c r="AA88" s="143">
        <v>44.7</v>
      </c>
      <c r="AB88" s="298">
        <v>1420</v>
      </c>
      <c r="AC88" s="320">
        <v>33.799999999999997</v>
      </c>
    </row>
    <row r="89" spans="1:29" ht="14.5" customHeight="1">
      <c r="A89" s="41" t="s">
        <v>45</v>
      </c>
      <c r="B89" s="255">
        <v>54627</v>
      </c>
      <c r="C89" s="255">
        <v>9287</v>
      </c>
      <c r="D89" s="299">
        <v>1964</v>
      </c>
      <c r="E89" s="144">
        <v>21.1</v>
      </c>
      <c r="F89" s="299">
        <v>4866</v>
      </c>
      <c r="G89" s="131">
        <v>52.4</v>
      </c>
      <c r="H89" s="299">
        <v>2044</v>
      </c>
      <c r="I89" s="144">
        <v>22</v>
      </c>
      <c r="J89" s="299">
        <v>413</v>
      </c>
      <c r="K89" s="144">
        <v>4.4000000000000004</v>
      </c>
      <c r="L89" s="255">
        <v>28231</v>
      </c>
      <c r="M89" s="299">
        <v>1578</v>
      </c>
      <c r="N89" s="144">
        <v>5.6</v>
      </c>
      <c r="O89" s="299">
        <v>15473</v>
      </c>
      <c r="P89" s="144">
        <v>54.8</v>
      </c>
      <c r="Q89" s="299">
        <v>8588</v>
      </c>
      <c r="R89" s="144">
        <v>30.4</v>
      </c>
      <c r="S89" s="299">
        <v>2592</v>
      </c>
      <c r="T89" s="144">
        <v>9.1999999999999993</v>
      </c>
      <c r="U89" s="125">
        <v>17109</v>
      </c>
      <c r="V89" s="299">
        <v>517</v>
      </c>
      <c r="W89" s="144">
        <v>3</v>
      </c>
      <c r="X89" s="299">
        <v>4242</v>
      </c>
      <c r="Y89" s="144">
        <v>24.8</v>
      </c>
      <c r="Z89" s="299">
        <v>7664</v>
      </c>
      <c r="AA89" s="144">
        <v>44.8</v>
      </c>
      <c r="AB89" s="299">
        <v>4686</v>
      </c>
      <c r="AC89" s="321">
        <v>27.4</v>
      </c>
    </row>
    <row r="90" spans="1:29" ht="14.5" customHeight="1">
      <c r="A90" s="392" t="s">
        <v>144</v>
      </c>
      <c r="B90" s="392"/>
      <c r="C90" s="392"/>
      <c r="D90" s="392"/>
      <c r="E90" s="392"/>
      <c r="F90" s="392"/>
      <c r="G90" s="392"/>
      <c r="H90" s="392"/>
      <c r="I90" s="392"/>
      <c r="J90" s="392"/>
      <c r="K90" s="392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2"/>
      <c r="AB90" s="392"/>
      <c r="AC90" s="392"/>
    </row>
    <row r="91" spans="1:29" ht="14.5" customHeight="1">
      <c r="A91" s="369" t="s">
        <v>143</v>
      </c>
      <c r="B91" s="369"/>
      <c r="C91" s="369"/>
      <c r="D91" s="369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</row>
    <row r="92" spans="1:29" ht="14.5" customHeight="1">
      <c r="A92" s="369" t="s">
        <v>83</v>
      </c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</row>
    <row r="93" spans="1:29" ht="14.5" customHeight="1"/>
    <row r="94" spans="1:29" ht="24" customHeight="1">
      <c r="A94" s="370">
        <v>2020</v>
      </c>
      <c r="B94" s="370"/>
      <c r="C94" s="370"/>
      <c r="D94" s="370"/>
      <c r="E94" s="370"/>
      <c r="F94" s="370"/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70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370"/>
      <c r="AC94" s="370"/>
    </row>
    <row r="95" spans="1:29" ht="23.5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29" ht="14.5" customHeight="1">
      <c r="A96" s="406" t="s">
        <v>104</v>
      </c>
      <c r="B96" s="406"/>
      <c r="C96" s="406"/>
      <c r="D96" s="406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  <c r="AB96" s="406"/>
      <c r="AC96" s="406"/>
    </row>
    <row r="97" spans="1:29" ht="14.5" customHeight="1" thickBot="1">
      <c r="A97" s="393" t="s">
        <v>16</v>
      </c>
      <c r="B97" s="404" t="s">
        <v>46</v>
      </c>
      <c r="C97" s="404"/>
      <c r="D97" s="404"/>
      <c r="E97" s="404"/>
      <c r="F97" s="404"/>
      <c r="G97" s="404"/>
      <c r="H97" s="404"/>
      <c r="I97" s="404"/>
      <c r="J97" s="404"/>
      <c r="K97" s="404"/>
      <c r="L97" s="404"/>
      <c r="M97" s="404"/>
      <c r="N97" s="404"/>
      <c r="O97" s="404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4"/>
      <c r="AC97" s="405"/>
    </row>
    <row r="98" spans="1:29" ht="14.5" customHeight="1" thickBot="1">
      <c r="A98" s="394"/>
      <c r="B98" s="402" t="s">
        <v>18</v>
      </c>
      <c r="C98" s="396" t="s">
        <v>47</v>
      </c>
      <c r="D98" s="397"/>
      <c r="E98" s="397"/>
      <c r="F98" s="397"/>
      <c r="G98" s="397"/>
      <c r="H98" s="397"/>
      <c r="I98" s="397"/>
      <c r="J98" s="397"/>
      <c r="K98" s="398"/>
      <c r="L98" s="396" t="s">
        <v>48</v>
      </c>
      <c r="M98" s="397"/>
      <c r="N98" s="397"/>
      <c r="O98" s="397"/>
      <c r="P98" s="397"/>
      <c r="Q98" s="397"/>
      <c r="R98" s="397"/>
      <c r="S98" s="397"/>
      <c r="T98" s="398"/>
      <c r="U98" s="399" t="s">
        <v>49</v>
      </c>
      <c r="V98" s="400"/>
      <c r="W98" s="400"/>
      <c r="X98" s="400"/>
      <c r="Y98" s="400"/>
      <c r="Z98" s="400"/>
      <c r="AA98" s="400"/>
      <c r="AB98" s="400"/>
      <c r="AC98" s="401"/>
    </row>
    <row r="99" spans="1:29" ht="75" customHeight="1" thickBot="1">
      <c r="A99" s="394"/>
      <c r="B99" s="403"/>
      <c r="C99" s="109" t="s">
        <v>18</v>
      </c>
      <c r="D99" s="395" t="s">
        <v>50</v>
      </c>
      <c r="E99" s="395"/>
      <c r="F99" s="395" t="s">
        <v>51</v>
      </c>
      <c r="G99" s="395"/>
      <c r="H99" s="395" t="s">
        <v>52</v>
      </c>
      <c r="I99" s="395"/>
      <c r="J99" s="395" t="s">
        <v>22</v>
      </c>
      <c r="K99" s="395"/>
      <c r="L99" s="109" t="s">
        <v>18</v>
      </c>
      <c r="M99" s="395" t="s">
        <v>101</v>
      </c>
      <c r="N99" s="395"/>
      <c r="O99" s="395" t="s">
        <v>51</v>
      </c>
      <c r="P99" s="395"/>
      <c r="Q99" s="395" t="s">
        <v>52</v>
      </c>
      <c r="R99" s="395"/>
      <c r="S99" s="395" t="s">
        <v>22</v>
      </c>
      <c r="T99" s="395"/>
      <c r="U99" s="109" t="s">
        <v>18</v>
      </c>
      <c r="V99" s="395" t="s">
        <v>101</v>
      </c>
      <c r="W99" s="395"/>
      <c r="X99" s="395" t="s">
        <v>102</v>
      </c>
      <c r="Y99" s="395"/>
      <c r="Z99" s="395" t="s">
        <v>52</v>
      </c>
      <c r="AA99" s="395"/>
      <c r="AB99" s="395" t="s">
        <v>22</v>
      </c>
      <c r="AC99" s="407"/>
    </row>
    <row r="100" spans="1:29" ht="14.5" customHeight="1" thickBot="1">
      <c r="A100" s="394"/>
      <c r="B100" s="110" t="s">
        <v>8</v>
      </c>
      <c r="C100" s="110" t="s">
        <v>8</v>
      </c>
      <c r="D100" s="111" t="s">
        <v>8</v>
      </c>
      <c r="E100" s="112" t="s">
        <v>26</v>
      </c>
      <c r="F100" s="113" t="s">
        <v>8</v>
      </c>
      <c r="G100" s="114" t="s">
        <v>26</v>
      </c>
      <c r="H100" s="113" t="s">
        <v>8</v>
      </c>
      <c r="I100" s="114" t="s">
        <v>26</v>
      </c>
      <c r="J100" s="111" t="s">
        <v>8</v>
      </c>
      <c r="K100" s="112" t="s">
        <v>26</v>
      </c>
      <c r="L100" s="110" t="s">
        <v>8</v>
      </c>
      <c r="M100" s="113" t="s">
        <v>8</v>
      </c>
      <c r="N100" s="114" t="s">
        <v>26</v>
      </c>
      <c r="O100" s="111" t="s">
        <v>8</v>
      </c>
      <c r="P100" s="112" t="s">
        <v>26</v>
      </c>
      <c r="Q100" s="113" t="s">
        <v>8</v>
      </c>
      <c r="R100" s="114" t="s">
        <v>26</v>
      </c>
      <c r="S100" s="113" t="s">
        <v>8</v>
      </c>
      <c r="T100" s="114" t="s">
        <v>26</v>
      </c>
      <c r="U100" s="110" t="s">
        <v>8</v>
      </c>
      <c r="V100" s="111" t="s">
        <v>8</v>
      </c>
      <c r="W100" s="112" t="s">
        <v>26</v>
      </c>
      <c r="X100" s="111" t="s">
        <v>8</v>
      </c>
      <c r="Y100" s="112" t="s">
        <v>26</v>
      </c>
      <c r="Z100" s="113" t="s">
        <v>8</v>
      </c>
      <c r="AA100" s="114" t="s">
        <v>26</v>
      </c>
      <c r="AB100" s="115" t="s">
        <v>8</v>
      </c>
      <c r="AC100" s="116" t="s">
        <v>26</v>
      </c>
    </row>
    <row r="101" spans="1:29" ht="14.5" customHeight="1">
      <c r="A101" s="36" t="s">
        <v>27</v>
      </c>
      <c r="B101" s="247">
        <v>8878</v>
      </c>
      <c r="C101" s="247">
        <v>2164</v>
      </c>
      <c r="D101" s="117">
        <v>229</v>
      </c>
      <c r="E101" s="139">
        <v>10.6</v>
      </c>
      <c r="F101" s="117">
        <v>1436</v>
      </c>
      <c r="G101" s="126">
        <v>66.400000000000006</v>
      </c>
      <c r="H101" s="117">
        <v>395</v>
      </c>
      <c r="I101" s="139">
        <v>18.3</v>
      </c>
      <c r="J101" s="117">
        <v>104</v>
      </c>
      <c r="K101" s="139">
        <v>4.8</v>
      </c>
      <c r="L101" s="247">
        <v>5178</v>
      </c>
      <c r="M101" s="117">
        <v>439</v>
      </c>
      <c r="N101" s="139">
        <v>8.5</v>
      </c>
      <c r="O101" s="117">
        <v>3506</v>
      </c>
      <c r="P101" s="139">
        <v>67.7</v>
      </c>
      <c r="Q101" s="117">
        <v>864</v>
      </c>
      <c r="R101" s="139">
        <v>16.7</v>
      </c>
      <c r="S101" s="117">
        <v>369</v>
      </c>
      <c r="T101" s="139">
        <v>7.1</v>
      </c>
      <c r="U101" s="120">
        <v>1536</v>
      </c>
      <c r="V101" s="117">
        <v>50</v>
      </c>
      <c r="W101" s="139">
        <v>3.3</v>
      </c>
      <c r="X101" s="117">
        <v>672</v>
      </c>
      <c r="Y101" s="139">
        <v>43.8</v>
      </c>
      <c r="Z101" s="117">
        <v>606</v>
      </c>
      <c r="AA101" s="139">
        <v>39.5</v>
      </c>
      <c r="AB101" s="117">
        <v>208</v>
      </c>
      <c r="AC101" s="316">
        <v>13.5</v>
      </c>
    </row>
    <row r="102" spans="1:29" ht="14.5" customHeight="1">
      <c r="A102" s="37" t="s">
        <v>28</v>
      </c>
      <c r="B102" s="248">
        <v>8766</v>
      </c>
      <c r="C102" s="248">
        <v>1732</v>
      </c>
      <c r="D102" s="118">
        <v>232</v>
      </c>
      <c r="E102" s="140">
        <v>13.4</v>
      </c>
      <c r="F102" s="118">
        <v>1203</v>
      </c>
      <c r="G102" s="127">
        <v>69.5</v>
      </c>
      <c r="H102" s="118">
        <v>229</v>
      </c>
      <c r="I102" s="140">
        <v>13.2</v>
      </c>
      <c r="J102" s="118">
        <v>68</v>
      </c>
      <c r="K102" s="140">
        <v>3.9</v>
      </c>
      <c r="L102" s="248">
        <v>4255</v>
      </c>
      <c r="M102" s="118">
        <v>142</v>
      </c>
      <c r="N102" s="140">
        <v>3.3</v>
      </c>
      <c r="O102" s="118">
        <v>3225</v>
      </c>
      <c r="P102" s="140">
        <v>75.8</v>
      </c>
      <c r="Q102" s="118">
        <v>537</v>
      </c>
      <c r="R102" s="140">
        <v>12.6</v>
      </c>
      <c r="S102" s="118">
        <v>351</v>
      </c>
      <c r="T102" s="140">
        <v>8.1999999999999993</v>
      </c>
      <c r="U102" s="121">
        <v>2779</v>
      </c>
      <c r="V102" s="118">
        <v>43</v>
      </c>
      <c r="W102" s="140">
        <v>1.5</v>
      </c>
      <c r="X102" s="118">
        <v>1679</v>
      </c>
      <c r="Y102" s="140">
        <v>60.4</v>
      </c>
      <c r="Z102" s="118">
        <v>652</v>
      </c>
      <c r="AA102" s="140">
        <v>23.5</v>
      </c>
      <c r="AB102" s="118">
        <v>405</v>
      </c>
      <c r="AC102" s="317">
        <v>14.6</v>
      </c>
    </row>
    <row r="103" spans="1:29" ht="14.5" customHeight="1">
      <c r="A103" s="36" t="s">
        <v>29</v>
      </c>
      <c r="B103" s="249">
        <v>2663</v>
      </c>
      <c r="C103" s="249">
        <v>812</v>
      </c>
      <c r="D103" s="119">
        <v>372</v>
      </c>
      <c r="E103" s="141">
        <v>45.8</v>
      </c>
      <c r="F103" s="119">
        <v>254</v>
      </c>
      <c r="G103" s="128">
        <v>31.3</v>
      </c>
      <c r="H103" s="119">
        <v>156</v>
      </c>
      <c r="I103" s="141">
        <v>19.2</v>
      </c>
      <c r="J103" s="119">
        <v>30</v>
      </c>
      <c r="K103" s="141">
        <v>3.7</v>
      </c>
      <c r="L103" s="249">
        <v>1033</v>
      </c>
      <c r="M103" s="119">
        <v>163</v>
      </c>
      <c r="N103" s="141">
        <v>15.8</v>
      </c>
      <c r="O103" s="119">
        <v>420</v>
      </c>
      <c r="P103" s="141">
        <v>40.700000000000003</v>
      </c>
      <c r="Q103" s="119">
        <v>359</v>
      </c>
      <c r="R103" s="141">
        <v>34.799999999999997</v>
      </c>
      <c r="S103" s="119">
        <v>91</v>
      </c>
      <c r="T103" s="141">
        <v>8.8000000000000007</v>
      </c>
      <c r="U103" s="122">
        <v>818</v>
      </c>
      <c r="V103" s="119">
        <v>38</v>
      </c>
      <c r="W103" s="141">
        <v>4.5999999999999996</v>
      </c>
      <c r="X103" s="119">
        <v>41</v>
      </c>
      <c r="Y103" s="141">
        <v>5</v>
      </c>
      <c r="Z103" s="119">
        <v>457</v>
      </c>
      <c r="AA103" s="141">
        <v>55.9</v>
      </c>
      <c r="AB103" s="119">
        <v>282</v>
      </c>
      <c r="AC103" s="318">
        <v>34.5</v>
      </c>
    </row>
    <row r="104" spans="1:29" ht="14.5" customHeight="1">
      <c r="A104" s="37" t="s">
        <v>30</v>
      </c>
      <c r="B104" s="248">
        <v>1565</v>
      </c>
      <c r="C104" s="248">
        <v>145</v>
      </c>
      <c r="D104" s="118">
        <v>17</v>
      </c>
      <c r="E104" s="140">
        <v>11.7</v>
      </c>
      <c r="F104" s="118">
        <v>109</v>
      </c>
      <c r="G104" s="127">
        <v>75.2</v>
      </c>
      <c r="H104" s="118">
        <v>16</v>
      </c>
      <c r="I104" s="140">
        <v>11</v>
      </c>
      <c r="J104" s="118">
        <v>3</v>
      </c>
      <c r="K104" s="140">
        <v>2.1</v>
      </c>
      <c r="L104" s="248">
        <v>734</v>
      </c>
      <c r="M104" s="118">
        <v>35</v>
      </c>
      <c r="N104" s="140">
        <v>4.8</v>
      </c>
      <c r="O104" s="118">
        <v>447</v>
      </c>
      <c r="P104" s="140">
        <v>60.9</v>
      </c>
      <c r="Q104" s="118">
        <v>215</v>
      </c>
      <c r="R104" s="140">
        <v>29.3</v>
      </c>
      <c r="S104" s="118">
        <v>37</v>
      </c>
      <c r="T104" s="140">
        <v>5</v>
      </c>
      <c r="U104" s="121">
        <v>686</v>
      </c>
      <c r="V104" s="118">
        <v>25</v>
      </c>
      <c r="W104" s="140">
        <v>3.6</v>
      </c>
      <c r="X104" s="118">
        <v>241</v>
      </c>
      <c r="Y104" s="140">
        <v>35.1</v>
      </c>
      <c r="Z104" s="118">
        <v>313</v>
      </c>
      <c r="AA104" s="140">
        <v>45.6</v>
      </c>
      <c r="AB104" s="118">
        <v>107</v>
      </c>
      <c r="AC104" s="317">
        <v>15.6</v>
      </c>
    </row>
    <row r="105" spans="1:29" ht="14.5" customHeight="1">
      <c r="A105" s="36" t="s">
        <v>31</v>
      </c>
      <c r="B105" s="249">
        <v>437</v>
      </c>
      <c r="C105" s="249">
        <v>122</v>
      </c>
      <c r="D105" s="119">
        <v>85</v>
      </c>
      <c r="E105" s="141">
        <v>69.7</v>
      </c>
      <c r="F105" s="119" t="s">
        <v>84</v>
      </c>
      <c r="G105" s="128" t="s">
        <v>84</v>
      </c>
      <c r="H105" s="119">
        <v>17</v>
      </c>
      <c r="I105" s="141">
        <v>13.9</v>
      </c>
      <c r="J105" s="119" t="s">
        <v>84</v>
      </c>
      <c r="K105" s="141" t="s">
        <v>84</v>
      </c>
      <c r="L105" s="249">
        <v>166</v>
      </c>
      <c r="M105" s="119">
        <v>20</v>
      </c>
      <c r="N105" s="141">
        <v>12</v>
      </c>
      <c r="O105" s="119">
        <v>52</v>
      </c>
      <c r="P105" s="141">
        <v>31.3</v>
      </c>
      <c r="Q105" s="119">
        <v>65</v>
      </c>
      <c r="R105" s="141">
        <v>39.200000000000003</v>
      </c>
      <c r="S105" s="119">
        <v>29</v>
      </c>
      <c r="T105" s="141">
        <v>17.5</v>
      </c>
      <c r="U105" s="122">
        <v>149</v>
      </c>
      <c r="V105" s="119" t="s">
        <v>84</v>
      </c>
      <c r="W105" s="141" t="s">
        <v>84</v>
      </c>
      <c r="X105" s="119" t="s">
        <v>84</v>
      </c>
      <c r="Y105" s="141" t="s">
        <v>84</v>
      </c>
      <c r="Z105" s="119">
        <v>38</v>
      </c>
      <c r="AA105" s="141">
        <v>25.5</v>
      </c>
      <c r="AB105" s="119">
        <v>104</v>
      </c>
      <c r="AC105" s="318">
        <v>69.8</v>
      </c>
    </row>
    <row r="106" spans="1:29" ht="14.5" customHeight="1">
      <c r="A106" s="37" t="s">
        <v>32</v>
      </c>
      <c r="B106" s="248">
        <v>1126</v>
      </c>
      <c r="C106" s="248">
        <v>142</v>
      </c>
      <c r="D106" s="118">
        <v>39</v>
      </c>
      <c r="E106" s="140">
        <v>27.5</v>
      </c>
      <c r="F106" s="118">
        <v>51</v>
      </c>
      <c r="G106" s="127">
        <v>35.9</v>
      </c>
      <c r="H106" s="118">
        <v>36</v>
      </c>
      <c r="I106" s="140">
        <v>25.4</v>
      </c>
      <c r="J106" s="118">
        <v>16</v>
      </c>
      <c r="K106" s="140">
        <v>11.3</v>
      </c>
      <c r="L106" s="248">
        <v>539</v>
      </c>
      <c r="M106" s="118">
        <v>65</v>
      </c>
      <c r="N106" s="140">
        <v>12.1</v>
      </c>
      <c r="O106" s="118">
        <v>95</v>
      </c>
      <c r="P106" s="140">
        <v>17.600000000000001</v>
      </c>
      <c r="Q106" s="118">
        <v>278</v>
      </c>
      <c r="R106" s="140">
        <v>51.6</v>
      </c>
      <c r="S106" s="118">
        <v>101</v>
      </c>
      <c r="T106" s="140">
        <v>18.7</v>
      </c>
      <c r="U106" s="121">
        <v>445</v>
      </c>
      <c r="V106" s="118">
        <v>14</v>
      </c>
      <c r="W106" s="140">
        <v>3.1</v>
      </c>
      <c r="X106" s="118">
        <v>6</v>
      </c>
      <c r="Y106" s="140">
        <v>1.3</v>
      </c>
      <c r="Z106" s="118">
        <v>152</v>
      </c>
      <c r="AA106" s="140">
        <v>34.200000000000003</v>
      </c>
      <c r="AB106" s="118">
        <v>273</v>
      </c>
      <c r="AC106" s="317">
        <v>61.3</v>
      </c>
    </row>
    <row r="107" spans="1:29" ht="14.5" customHeight="1">
      <c r="A107" s="36" t="s">
        <v>33</v>
      </c>
      <c r="B107" s="249">
        <v>4157</v>
      </c>
      <c r="C107" s="249">
        <v>719</v>
      </c>
      <c r="D107" s="119">
        <v>242</v>
      </c>
      <c r="E107" s="141">
        <v>33.700000000000003</v>
      </c>
      <c r="F107" s="119">
        <v>230</v>
      </c>
      <c r="G107" s="128">
        <v>32</v>
      </c>
      <c r="H107" s="119">
        <v>211</v>
      </c>
      <c r="I107" s="141">
        <v>29.3</v>
      </c>
      <c r="J107" s="119">
        <v>36</v>
      </c>
      <c r="K107" s="141">
        <v>5</v>
      </c>
      <c r="L107" s="249">
        <v>1894</v>
      </c>
      <c r="M107" s="119">
        <v>205</v>
      </c>
      <c r="N107" s="141">
        <v>10.8</v>
      </c>
      <c r="O107" s="119">
        <v>782</v>
      </c>
      <c r="P107" s="141">
        <v>41.3</v>
      </c>
      <c r="Q107" s="119">
        <v>708</v>
      </c>
      <c r="R107" s="141">
        <v>37.4</v>
      </c>
      <c r="S107" s="119">
        <v>199</v>
      </c>
      <c r="T107" s="141">
        <v>10.5</v>
      </c>
      <c r="U107" s="122">
        <v>1544</v>
      </c>
      <c r="V107" s="119">
        <v>89</v>
      </c>
      <c r="W107" s="141">
        <v>5.8</v>
      </c>
      <c r="X107" s="119">
        <v>292</v>
      </c>
      <c r="Y107" s="141">
        <v>18.899999999999999</v>
      </c>
      <c r="Z107" s="119">
        <v>745</v>
      </c>
      <c r="AA107" s="141">
        <v>48.3</v>
      </c>
      <c r="AB107" s="119">
        <v>418</v>
      </c>
      <c r="AC107" s="318">
        <v>27.1</v>
      </c>
    </row>
    <row r="108" spans="1:29" ht="14.5" customHeight="1">
      <c r="A108" s="37" t="s">
        <v>34</v>
      </c>
      <c r="B108" s="248">
        <v>952</v>
      </c>
      <c r="C108" s="248">
        <v>90</v>
      </c>
      <c r="D108" s="118">
        <v>5</v>
      </c>
      <c r="E108" s="140">
        <v>5.6</v>
      </c>
      <c r="F108" s="118">
        <v>73</v>
      </c>
      <c r="G108" s="127">
        <v>81.099999999999994</v>
      </c>
      <c r="H108" s="118">
        <v>8</v>
      </c>
      <c r="I108" s="140">
        <v>8.9</v>
      </c>
      <c r="J108" s="118">
        <v>4</v>
      </c>
      <c r="K108" s="140">
        <v>4.4000000000000004</v>
      </c>
      <c r="L108" s="248">
        <v>437</v>
      </c>
      <c r="M108" s="118">
        <v>11</v>
      </c>
      <c r="N108" s="140">
        <v>2.5</v>
      </c>
      <c r="O108" s="118">
        <v>358</v>
      </c>
      <c r="P108" s="140">
        <v>81.900000000000006</v>
      </c>
      <c r="Q108" s="118">
        <v>29</v>
      </c>
      <c r="R108" s="140">
        <v>6.6</v>
      </c>
      <c r="S108" s="118">
        <v>39</v>
      </c>
      <c r="T108" s="140">
        <v>8.9</v>
      </c>
      <c r="U108" s="121">
        <v>425</v>
      </c>
      <c r="V108" s="118">
        <v>7</v>
      </c>
      <c r="W108" s="140">
        <v>1.6</v>
      </c>
      <c r="X108" s="118">
        <v>149</v>
      </c>
      <c r="Y108" s="140">
        <v>35.1</v>
      </c>
      <c r="Z108" s="118">
        <v>135</v>
      </c>
      <c r="AA108" s="140">
        <v>31.8</v>
      </c>
      <c r="AB108" s="118">
        <v>134</v>
      </c>
      <c r="AC108" s="317">
        <v>31.5</v>
      </c>
    </row>
    <row r="109" spans="1:29" ht="14.5" customHeight="1">
      <c r="A109" s="36" t="s">
        <v>35</v>
      </c>
      <c r="B109" s="249">
        <v>5045</v>
      </c>
      <c r="C109" s="249">
        <v>1147</v>
      </c>
      <c r="D109" s="119">
        <v>345</v>
      </c>
      <c r="E109" s="141">
        <v>30.1</v>
      </c>
      <c r="F109" s="119">
        <v>500</v>
      </c>
      <c r="G109" s="128">
        <v>43.6</v>
      </c>
      <c r="H109" s="119">
        <v>245</v>
      </c>
      <c r="I109" s="141">
        <v>21.4</v>
      </c>
      <c r="J109" s="119">
        <v>57</v>
      </c>
      <c r="K109" s="141">
        <v>5</v>
      </c>
      <c r="L109" s="249">
        <v>2093</v>
      </c>
      <c r="M109" s="119">
        <v>134</v>
      </c>
      <c r="N109" s="141">
        <v>6.4</v>
      </c>
      <c r="O109" s="119">
        <v>1076</v>
      </c>
      <c r="P109" s="141">
        <v>51.4</v>
      </c>
      <c r="Q109" s="119">
        <v>542</v>
      </c>
      <c r="R109" s="141">
        <v>25.9</v>
      </c>
      <c r="S109" s="119">
        <v>341</v>
      </c>
      <c r="T109" s="141">
        <v>16.3</v>
      </c>
      <c r="U109" s="122">
        <v>1805</v>
      </c>
      <c r="V109" s="119">
        <v>64</v>
      </c>
      <c r="W109" s="141">
        <v>3.5</v>
      </c>
      <c r="X109" s="119">
        <v>295</v>
      </c>
      <c r="Y109" s="141">
        <v>16.3</v>
      </c>
      <c r="Z109" s="119">
        <v>792</v>
      </c>
      <c r="AA109" s="141">
        <v>43.9</v>
      </c>
      <c r="AB109" s="119">
        <v>654</v>
      </c>
      <c r="AC109" s="318">
        <v>36.200000000000003</v>
      </c>
    </row>
    <row r="110" spans="1:29" ht="14.5" customHeight="1">
      <c r="A110" s="37" t="s">
        <v>36</v>
      </c>
      <c r="B110" s="248">
        <v>10347</v>
      </c>
      <c r="C110" s="248">
        <v>1093</v>
      </c>
      <c r="D110" s="118">
        <v>286</v>
      </c>
      <c r="E110" s="140">
        <v>26.2</v>
      </c>
      <c r="F110" s="118">
        <v>352</v>
      </c>
      <c r="G110" s="127">
        <v>32.200000000000003</v>
      </c>
      <c r="H110" s="118">
        <v>428</v>
      </c>
      <c r="I110" s="140">
        <v>39.200000000000003</v>
      </c>
      <c r="J110" s="118">
        <v>27</v>
      </c>
      <c r="K110" s="140">
        <v>2.5</v>
      </c>
      <c r="L110" s="248">
        <v>6376</v>
      </c>
      <c r="M110" s="118">
        <v>352</v>
      </c>
      <c r="N110" s="140">
        <v>5.5</v>
      </c>
      <c r="O110" s="118">
        <v>2527</v>
      </c>
      <c r="P110" s="140">
        <v>39.6</v>
      </c>
      <c r="Q110" s="118">
        <v>3061</v>
      </c>
      <c r="R110" s="140">
        <v>48</v>
      </c>
      <c r="S110" s="118">
        <v>436</v>
      </c>
      <c r="T110" s="140">
        <v>6.8</v>
      </c>
      <c r="U110" s="121">
        <v>2878</v>
      </c>
      <c r="V110" s="118">
        <v>98</v>
      </c>
      <c r="W110" s="140">
        <v>3.4</v>
      </c>
      <c r="X110" s="118">
        <v>416</v>
      </c>
      <c r="Y110" s="140">
        <v>14.5</v>
      </c>
      <c r="Z110" s="118">
        <v>1888</v>
      </c>
      <c r="AA110" s="140">
        <v>65.599999999999994</v>
      </c>
      <c r="AB110" s="118">
        <v>476</v>
      </c>
      <c r="AC110" s="317">
        <v>16.5</v>
      </c>
    </row>
    <row r="111" spans="1:29" ht="14.5" customHeight="1">
      <c r="A111" s="36" t="s">
        <v>37</v>
      </c>
      <c r="B111" s="249">
        <v>2470</v>
      </c>
      <c r="C111" s="249">
        <v>211</v>
      </c>
      <c r="D111" s="119">
        <v>38</v>
      </c>
      <c r="E111" s="141">
        <v>18</v>
      </c>
      <c r="F111" s="119">
        <v>108</v>
      </c>
      <c r="G111" s="128">
        <v>51.2</v>
      </c>
      <c r="H111" s="119">
        <v>61</v>
      </c>
      <c r="I111" s="141">
        <v>28.9</v>
      </c>
      <c r="J111" s="119">
        <v>4</v>
      </c>
      <c r="K111" s="141">
        <v>1.9</v>
      </c>
      <c r="L111" s="249">
        <v>1398</v>
      </c>
      <c r="M111" s="119">
        <v>75</v>
      </c>
      <c r="N111" s="141">
        <v>5.4</v>
      </c>
      <c r="O111" s="119">
        <v>802</v>
      </c>
      <c r="P111" s="141">
        <v>57.4</v>
      </c>
      <c r="Q111" s="119">
        <v>463</v>
      </c>
      <c r="R111" s="141">
        <v>33.1</v>
      </c>
      <c r="S111" s="119">
        <v>58</v>
      </c>
      <c r="T111" s="141">
        <v>4.0999999999999996</v>
      </c>
      <c r="U111" s="122">
        <v>861</v>
      </c>
      <c r="V111" s="119">
        <v>31</v>
      </c>
      <c r="W111" s="141">
        <v>3.6</v>
      </c>
      <c r="X111" s="119">
        <v>238</v>
      </c>
      <c r="Y111" s="141">
        <v>27.6</v>
      </c>
      <c r="Z111" s="119">
        <v>502</v>
      </c>
      <c r="AA111" s="141">
        <v>58.3</v>
      </c>
      <c r="AB111" s="119">
        <v>90</v>
      </c>
      <c r="AC111" s="318">
        <v>10.5</v>
      </c>
    </row>
    <row r="112" spans="1:29" ht="14.5" customHeight="1">
      <c r="A112" s="37" t="s">
        <v>38</v>
      </c>
      <c r="B112" s="248">
        <v>470</v>
      </c>
      <c r="C112" s="248">
        <v>27</v>
      </c>
      <c r="D112" s="118">
        <v>6</v>
      </c>
      <c r="E112" s="140">
        <v>22.2</v>
      </c>
      <c r="F112" s="118" t="s">
        <v>84</v>
      </c>
      <c r="G112" s="127" t="s">
        <v>84</v>
      </c>
      <c r="H112" s="118">
        <v>11</v>
      </c>
      <c r="I112" s="140">
        <v>40.700000000000003</v>
      </c>
      <c r="J112" s="118" t="s">
        <v>84</v>
      </c>
      <c r="K112" s="140" t="s">
        <v>84</v>
      </c>
      <c r="L112" s="248">
        <v>242</v>
      </c>
      <c r="M112" s="118">
        <v>17</v>
      </c>
      <c r="N112" s="140">
        <v>7</v>
      </c>
      <c r="O112" s="118">
        <v>90</v>
      </c>
      <c r="P112" s="140">
        <v>37.200000000000003</v>
      </c>
      <c r="Q112" s="118">
        <v>119</v>
      </c>
      <c r="R112" s="140">
        <v>49.2</v>
      </c>
      <c r="S112" s="118">
        <v>16</v>
      </c>
      <c r="T112" s="140">
        <v>6.6</v>
      </c>
      <c r="U112" s="121">
        <v>201</v>
      </c>
      <c r="V112" s="118">
        <v>10</v>
      </c>
      <c r="W112" s="140">
        <v>5</v>
      </c>
      <c r="X112" s="118">
        <v>11</v>
      </c>
      <c r="Y112" s="140">
        <v>5.5</v>
      </c>
      <c r="Z112" s="118">
        <v>158</v>
      </c>
      <c r="AA112" s="140">
        <v>78.599999999999994</v>
      </c>
      <c r="AB112" s="118">
        <v>22</v>
      </c>
      <c r="AC112" s="317">
        <v>10.9</v>
      </c>
    </row>
    <row r="113" spans="1:29" ht="14.5" customHeight="1">
      <c r="A113" s="36" t="s">
        <v>39</v>
      </c>
      <c r="B113" s="249">
        <v>2348</v>
      </c>
      <c r="C113" s="249">
        <v>125</v>
      </c>
      <c r="D113" s="119">
        <v>25</v>
      </c>
      <c r="E113" s="141">
        <v>20</v>
      </c>
      <c r="F113" s="119">
        <v>67</v>
      </c>
      <c r="G113" s="128">
        <v>53.6</v>
      </c>
      <c r="H113" s="119">
        <v>30</v>
      </c>
      <c r="I113" s="141">
        <v>24</v>
      </c>
      <c r="J113" s="119">
        <v>3</v>
      </c>
      <c r="K113" s="141">
        <v>2.4</v>
      </c>
      <c r="L113" s="249">
        <v>969</v>
      </c>
      <c r="M113" s="119">
        <v>45</v>
      </c>
      <c r="N113" s="141">
        <v>4.5999999999999996</v>
      </c>
      <c r="O113" s="119">
        <v>496</v>
      </c>
      <c r="P113" s="141">
        <v>51.2</v>
      </c>
      <c r="Q113" s="119">
        <v>363</v>
      </c>
      <c r="R113" s="141">
        <v>37.5</v>
      </c>
      <c r="S113" s="119">
        <v>65</v>
      </c>
      <c r="T113" s="141">
        <v>6.7</v>
      </c>
      <c r="U113" s="122">
        <v>1254</v>
      </c>
      <c r="V113" s="119">
        <v>21</v>
      </c>
      <c r="W113" s="141">
        <v>1.7</v>
      </c>
      <c r="X113" s="119">
        <v>107</v>
      </c>
      <c r="Y113" s="141">
        <v>8.5</v>
      </c>
      <c r="Z113" s="119">
        <v>595</v>
      </c>
      <c r="AA113" s="141">
        <v>47.4</v>
      </c>
      <c r="AB113" s="119">
        <v>531</v>
      </c>
      <c r="AC113" s="318">
        <v>42.3</v>
      </c>
    </row>
    <row r="114" spans="1:29" ht="14.5" customHeight="1">
      <c r="A114" s="37" t="s">
        <v>40</v>
      </c>
      <c r="B114" s="248">
        <v>1414</v>
      </c>
      <c r="C114" s="248">
        <v>119</v>
      </c>
      <c r="D114" s="118">
        <v>13</v>
      </c>
      <c r="E114" s="140">
        <v>10.9</v>
      </c>
      <c r="F114" s="118">
        <v>92</v>
      </c>
      <c r="G114" s="127">
        <v>77.3</v>
      </c>
      <c r="H114" s="118">
        <v>9</v>
      </c>
      <c r="I114" s="140">
        <v>7.6</v>
      </c>
      <c r="J114" s="118">
        <v>5</v>
      </c>
      <c r="K114" s="140">
        <v>4.2</v>
      </c>
      <c r="L114" s="248">
        <v>720</v>
      </c>
      <c r="M114" s="118">
        <v>18</v>
      </c>
      <c r="N114" s="140">
        <v>2.5</v>
      </c>
      <c r="O114" s="118">
        <v>562</v>
      </c>
      <c r="P114" s="140">
        <v>78.099999999999994</v>
      </c>
      <c r="Q114" s="118">
        <v>97</v>
      </c>
      <c r="R114" s="140">
        <v>13.5</v>
      </c>
      <c r="S114" s="118">
        <v>43</v>
      </c>
      <c r="T114" s="140">
        <v>6</v>
      </c>
      <c r="U114" s="121">
        <v>575</v>
      </c>
      <c r="V114" s="118">
        <v>10</v>
      </c>
      <c r="W114" s="140">
        <v>1.7</v>
      </c>
      <c r="X114" s="118">
        <v>243</v>
      </c>
      <c r="Y114" s="140">
        <v>42.3</v>
      </c>
      <c r="Z114" s="118">
        <v>211</v>
      </c>
      <c r="AA114" s="140">
        <v>36.700000000000003</v>
      </c>
      <c r="AB114" s="118">
        <v>111</v>
      </c>
      <c r="AC114" s="317">
        <v>19.3</v>
      </c>
    </row>
    <row r="115" spans="1:29" ht="14.5" customHeight="1">
      <c r="A115" s="38" t="s">
        <v>41</v>
      </c>
      <c r="B115" s="249">
        <v>1774</v>
      </c>
      <c r="C115" s="249">
        <v>316</v>
      </c>
      <c r="D115" s="119">
        <v>97</v>
      </c>
      <c r="E115" s="141">
        <v>30.7</v>
      </c>
      <c r="F115" s="119">
        <v>111</v>
      </c>
      <c r="G115" s="128">
        <v>35.1</v>
      </c>
      <c r="H115" s="119">
        <v>94</v>
      </c>
      <c r="I115" s="141">
        <v>29.7</v>
      </c>
      <c r="J115" s="119">
        <v>14</v>
      </c>
      <c r="K115" s="141">
        <v>4.4000000000000004</v>
      </c>
      <c r="L115" s="249">
        <v>872</v>
      </c>
      <c r="M115" s="119">
        <v>49</v>
      </c>
      <c r="N115" s="141">
        <v>5.6</v>
      </c>
      <c r="O115" s="119">
        <v>367</v>
      </c>
      <c r="P115" s="141">
        <v>42.1</v>
      </c>
      <c r="Q115" s="119">
        <v>364</v>
      </c>
      <c r="R115" s="141">
        <v>41.7</v>
      </c>
      <c r="S115" s="119">
        <v>92</v>
      </c>
      <c r="T115" s="141">
        <v>10.6</v>
      </c>
      <c r="U115" s="122">
        <v>586</v>
      </c>
      <c r="V115" s="119">
        <v>15</v>
      </c>
      <c r="W115" s="141">
        <v>2.6</v>
      </c>
      <c r="X115" s="119">
        <v>24</v>
      </c>
      <c r="Y115" s="141">
        <v>4.0999999999999996</v>
      </c>
      <c r="Z115" s="119">
        <v>320</v>
      </c>
      <c r="AA115" s="141">
        <v>54.6</v>
      </c>
      <c r="AB115" s="119">
        <v>227</v>
      </c>
      <c r="AC115" s="318">
        <v>38.700000000000003</v>
      </c>
    </row>
    <row r="116" spans="1:29" ht="14.5" customHeight="1" thickBot="1">
      <c r="A116" s="37" t="s">
        <v>42</v>
      </c>
      <c r="B116" s="248">
        <v>1330</v>
      </c>
      <c r="C116" s="248">
        <v>101</v>
      </c>
      <c r="D116" s="118" t="s">
        <v>85</v>
      </c>
      <c r="E116" s="140" t="s">
        <v>85</v>
      </c>
      <c r="F116" s="118">
        <v>88</v>
      </c>
      <c r="G116" s="127">
        <v>87.1</v>
      </c>
      <c r="H116" s="118">
        <v>10</v>
      </c>
      <c r="I116" s="140">
        <v>9.9</v>
      </c>
      <c r="J116" s="118">
        <v>3</v>
      </c>
      <c r="K116" s="140">
        <v>3</v>
      </c>
      <c r="L116" s="248">
        <v>767</v>
      </c>
      <c r="M116" s="118">
        <v>3</v>
      </c>
      <c r="N116" s="140">
        <v>0.4</v>
      </c>
      <c r="O116" s="118">
        <v>653</v>
      </c>
      <c r="P116" s="140">
        <v>85.1</v>
      </c>
      <c r="Q116" s="118">
        <v>62</v>
      </c>
      <c r="R116" s="140">
        <v>8.1</v>
      </c>
      <c r="S116" s="118">
        <v>49</v>
      </c>
      <c r="T116" s="140">
        <v>6.4</v>
      </c>
      <c r="U116" s="121">
        <v>462</v>
      </c>
      <c r="V116" s="118" t="s">
        <v>84</v>
      </c>
      <c r="W116" s="140" t="s">
        <v>84</v>
      </c>
      <c r="X116" s="118" t="s">
        <v>84</v>
      </c>
      <c r="Y116" s="140" t="s">
        <v>84</v>
      </c>
      <c r="Z116" s="118">
        <v>193</v>
      </c>
      <c r="AA116" s="140">
        <v>41.8</v>
      </c>
      <c r="AB116" s="118">
        <v>193</v>
      </c>
      <c r="AC116" s="317">
        <v>41.8</v>
      </c>
    </row>
    <row r="117" spans="1:29" ht="14.5" customHeight="1">
      <c r="A117" s="39" t="s">
        <v>43</v>
      </c>
      <c r="B117" s="212">
        <v>43470</v>
      </c>
      <c r="C117" s="212">
        <v>7673</v>
      </c>
      <c r="D117" s="297">
        <v>1599</v>
      </c>
      <c r="E117" s="142">
        <v>20.8</v>
      </c>
      <c r="F117" s="297">
        <v>4017</v>
      </c>
      <c r="G117" s="129">
        <v>52.4</v>
      </c>
      <c r="H117" s="297">
        <v>1727</v>
      </c>
      <c r="I117" s="142">
        <v>22.5</v>
      </c>
      <c r="J117" s="297">
        <v>330</v>
      </c>
      <c r="K117" s="142">
        <v>4.3</v>
      </c>
      <c r="L117" s="212">
        <v>23013</v>
      </c>
      <c r="M117" s="297">
        <v>1498</v>
      </c>
      <c r="N117" s="142">
        <v>6.5</v>
      </c>
      <c r="O117" s="297">
        <v>12522</v>
      </c>
      <c r="P117" s="142">
        <v>54.4</v>
      </c>
      <c r="Q117" s="297">
        <v>7001</v>
      </c>
      <c r="R117" s="142">
        <v>30.4</v>
      </c>
      <c r="S117" s="297">
        <v>1992</v>
      </c>
      <c r="T117" s="142">
        <v>8.6999999999999993</v>
      </c>
      <c r="U117" s="123">
        <v>12784</v>
      </c>
      <c r="V117" s="297" t="s">
        <v>84</v>
      </c>
      <c r="W117" s="142" t="s">
        <v>84</v>
      </c>
      <c r="X117" s="297" t="s">
        <v>84</v>
      </c>
      <c r="Y117" s="142" t="s">
        <v>84</v>
      </c>
      <c r="Z117" s="297">
        <v>5853</v>
      </c>
      <c r="AA117" s="142">
        <v>45.8</v>
      </c>
      <c r="AB117" s="297">
        <v>2877</v>
      </c>
      <c r="AC117" s="319">
        <v>22.5</v>
      </c>
    </row>
    <row r="118" spans="1:29" ht="14.5" customHeight="1">
      <c r="A118" s="40" t="s">
        <v>53</v>
      </c>
      <c r="B118" s="221">
        <v>10272</v>
      </c>
      <c r="C118" s="221">
        <v>1392</v>
      </c>
      <c r="D118" s="298">
        <v>432</v>
      </c>
      <c r="E118" s="143">
        <v>31</v>
      </c>
      <c r="F118" s="298">
        <v>683</v>
      </c>
      <c r="G118" s="130">
        <v>49.1</v>
      </c>
      <c r="H118" s="298">
        <v>229</v>
      </c>
      <c r="I118" s="143">
        <v>16.5</v>
      </c>
      <c r="J118" s="298">
        <v>48</v>
      </c>
      <c r="K118" s="143">
        <v>3.4</v>
      </c>
      <c r="L118" s="221">
        <v>4660</v>
      </c>
      <c r="M118" s="298">
        <v>275</v>
      </c>
      <c r="N118" s="143">
        <v>5.9</v>
      </c>
      <c r="O118" s="298">
        <v>2936</v>
      </c>
      <c r="P118" s="143">
        <v>63</v>
      </c>
      <c r="Q118" s="298">
        <v>1125</v>
      </c>
      <c r="R118" s="143">
        <v>24.1</v>
      </c>
      <c r="S118" s="298">
        <v>324</v>
      </c>
      <c r="T118" s="143">
        <v>7</v>
      </c>
      <c r="U118" s="124">
        <v>4220</v>
      </c>
      <c r="V118" s="298" t="s">
        <v>84</v>
      </c>
      <c r="W118" s="143" t="s">
        <v>84</v>
      </c>
      <c r="X118" s="298" t="s">
        <v>84</v>
      </c>
      <c r="Y118" s="143" t="s">
        <v>84</v>
      </c>
      <c r="Z118" s="298">
        <v>1904</v>
      </c>
      <c r="AA118" s="143">
        <v>45.1</v>
      </c>
      <c r="AB118" s="298">
        <v>1358</v>
      </c>
      <c r="AC118" s="320">
        <v>32.200000000000003</v>
      </c>
    </row>
    <row r="119" spans="1:29" ht="14.5" customHeight="1">
      <c r="A119" s="41" t="s">
        <v>45</v>
      </c>
      <c r="B119" s="255">
        <v>53742</v>
      </c>
      <c r="C119" s="255">
        <v>9065</v>
      </c>
      <c r="D119" s="299">
        <v>2031</v>
      </c>
      <c r="E119" s="144">
        <v>22.4</v>
      </c>
      <c r="F119" s="299">
        <v>4700</v>
      </c>
      <c r="G119" s="131">
        <v>51.8</v>
      </c>
      <c r="H119" s="299">
        <v>1956</v>
      </c>
      <c r="I119" s="144">
        <v>21.6</v>
      </c>
      <c r="J119" s="299">
        <v>378</v>
      </c>
      <c r="K119" s="144">
        <v>4.2</v>
      </c>
      <c r="L119" s="255">
        <v>27673</v>
      </c>
      <c r="M119" s="299">
        <v>1773</v>
      </c>
      <c r="N119" s="144">
        <v>6.4</v>
      </c>
      <c r="O119" s="299">
        <v>15458</v>
      </c>
      <c r="P119" s="144">
        <v>55.9</v>
      </c>
      <c r="Q119" s="299">
        <v>8126</v>
      </c>
      <c r="R119" s="144">
        <v>29.4</v>
      </c>
      <c r="S119" s="299">
        <v>2316</v>
      </c>
      <c r="T119" s="144">
        <v>8.4</v>
      </c>
      <c r="U119" s="125">
        <v>17004</v>
      </c>
      <c r="V119" s="299">
        <v>519</v>
      </c>
      <c r="W119" s="144">
        <v>3.1</v>
      </c>
      <c r="X119" s="299">
        <v>4493</v>
      </c>
      <c r="Y119" s="144">
        <v>26.4</v>
      </c>
      <c r="Z119" s="299">
        <v>7757</v>
      </c>
      <c r="AA119" s="144">
        <v>45.6</v>
      </c>
      <c r="AB119" s="299">
        <v>4235</v>
      </c>
      <c r="AC119" s="321">
        <v>24.9</v>
      </c>
    </row>
    <row r="120" spans="1:29" ht="14.5" customHeight="1">
      <c r="A120" s="392" t="s">
        <v>144</v>
      </c>
      <c r="B120" s="392"/>
      <c r="C120" s="392"/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  <c r="AA120" s="392"/>
      <c r="AB120" s="392"/>
      <c r="AC120" s="392"/>
    </row>
    <row r="121" spans="1:29" ht="14.5" customHeight="1">
      <c r="A121" s="369" t="s">
        <v>143</v>
      </c>
      <c r="B121" s="369"/>
      <c r="C121" s="369"/>
      <c r="D121" s="369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</row>
    <row r="122" spans="1:29" ht="14.5" customHeight="1">
      <c r="A122" s="369" t="s">
        <v>130</v>
      </c>
      <c r="B122" s="369"/>
      <c r="C122" s="369"/>
      <c r="D122" s="369"/>
      <c r="E122" s="369"/>
      <c r="F122" s="369"/>
      <c r="G122" s="369"/>
      <c r="H122" s="369"/>
      <c r="I122" s="369"/>
      <c r="J122" s="369"/>
      <c r="K122" s="369"/>
      <c r="L122" s="369"/>
      <c r="M122" s="369"/>
      <c r="N122" s="369"/>
      <c r="O122" s="369"/>
      <c r="P122" s="369"/>
      <c r="Q122" s="369"/>
      <c r="R122" s="369"/>
      <c r="S122" s="369"/>
      <c r="T122" s="369"/>
      <c r="U122" s="369"/>
      <c r="V122" s="369"/>
      <c r="W122" s="369"/>
      <c r="X122" s="369"/>
      <c r="Y122" s="369"/>
      <c r="Z122" s="369"/>
      <c r="AA122" s="369"/>
      <c r="AB122" s="369"/>
      <c r="AC122" s="369"/>
    </row>
    <row r="124" spans="1:29" ht="24" customHeight="1">
      <c r="A124" s="370">
        <v>2019</v>
      </c>
      <c r="B124" s="370"/>
      <c r="C124" s="370"/>
      <c r="D124" s="370"/>
      <c r="E124" s="370"/>
      <c r="F124" s="370"/>
      <c r="G124" s="370"/>
      <c r="H124" s="370"/>
      <c r="I124" s="370"/>
      <c r="J124" s="370"/>
      <c r="K124" s="370"/>
      <c r="L124" s="370"/>
      <c r="M124" s="370"/>
      <c r="N124" s="370"/>
      <c r="O124" s="370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</row>
    <row r="125" spans="1:29" ht="23.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1:29" ht="14.5" customHeight="1">
      <c r="A126" s="406" t="s">
        <v>103</v>
      </c>
      <c r="B126" s="406"/>
      <c r="C126" s="406"/>
      <c r="D126" s="406"/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  <c r="Z126" s="406"/>
      <c r="AA126" s="406"/>
      <c r="AB126" s="406"/>
      <c r="AC126" s="406"/>
    </row>
    <row r="127" spans="1:29" ht="14.5" customHeight="1" thickBot="1">
      <c r="A127" s="393" t="s">
        <v>16</v>
      </c>
      <c r="B127" s="404" t="s">
        <v>46</v>
      </c>
      <c r="C127" s="404"/>
      <c r="D127" s="404"/>
      <c r="E127" s="404"/>
      <c r="F127" s="404"/>
      <c r="G127" s="404"/>
      <c r="H127" s="404"/>
      <c r="I127" s="404"/>
      <c r="J127" s="404"/>
      <c r="K127" s="404"/>
      <c r="L127" s="404"/>
      <c r="M127" s="404"/>
      <c r="N127" s="404"/>
      <c r="O127" s="404"/>
      <c r="P127" s="404"/>
      <c r="Q127" s="404"/>
      <c r="R127" s="404"/>
      <c r="S127" s="404"/>
      <c r="T127" s="404"/>
      <c r="U127" s="404"/>
      <c r="V127" s="404"/>
      <c r="W127" s="404"/>
      <c r="X127" s="404"/>
      <c r="Y127" s="404"/>
      <c r="Z127" s="404"/>
      <c r="AA127" s="404"/>
      <c r="AB127" s="404"/>
      <c r="AC127" s="405"/>
    </row>
    <row r="128" spans="1:29" ht="14.5" customHeight="1" thickBot="1">
      <c r="A128" s="394"/>
      <c r="B128" s="402" t="s">
        <v>18</v>
      </c>
      <c r="C128" s="396" t="s">
        <v>47</v>
      </c>
      <c r="D128" s="397"/>
      <c r="E128" s="397"/>
      <c r="F128" s="397"/>
      <c r="G128" s="397"/>
      <c r="H128" s="397"/>
      <c r="I128" s="397"/>
      <c r="J128" s="397"/>
      <c r="K128" s="398"/>
      <c r="L128" s="396" t="s">
        <v>48</v>
      </c>
      <c r="M128" s="397"/>
      <c r="N128" s="397"/>
      <c r="O128" s="397"/>
      <c r="P128" s="397"/>
      <c r="Q128" s="397"/>
      <c r="R128" s="397"/>
      <c r="S128" s="397"/>
      <c r="T128" s="398"/>
      <c r="U128" s="399" t="s">
        <v>49</v>
      </c>
      <c r="V128" s="400"/>
      <c r="W128" s="400"/>
      <c r="X128" s="400"/>
      <c r="Y128" s="400"/>
      <c r="Z128" s="400"/>
      <c r="AA128" s="400"/>
      <c r="AB128" s="400"/>
      <c r="AC128" s="401"/>
    </row>
    <row r="129" spans="1:29" ht="75" customHeight="1" thickBot="1">
      <c r="A129" s="394"/>
      <c r="B129" s="403"/>
      <c r="C129" s="109" t="s">
        <v>18</v>
      </c>
      <c r="D129" s="395" t="s">
        <v>50</v>
      </c>
      <c r="E129" s="395"/>
      <c r="F129" s="395" t="s">
        <v>51</v>
      </c>
      <c r="G129" s="395"/>
      <c r="H129" s="395" t="s">
        <v>52</v>
      </c>
      <c r="I129" s="395"/>
      <c r="J129" s="395" t="s">
        <v>22</v>
      </c>
      <c r="K129" s="395"/>
      <c r="L129" s="109" t="s">
        <v>18</v>
      </c>
      <c r="M129" s="395" t="s">
        <v>101</v>
      </c>
      <c r="N129" s="395"/>
      <c r="O129" s="395" t="s">
        <v>51</v>
      </c>
      <c r="P129" s="395"/>
      <c r="Q129" s="395" t="s">
        <v>52</v>
      </c>
      <c r="R129" s="395"/>
      <c r="S129" s="395" t="s">
        <v>22</v>
      </c>
      <c r="T129" s="395"/>
      <c r="U129" s="109" t="s">
        <v>18</v>
      </c>
      <c r="V129" s="395" t="s">
        <v>101</v>
      </c>
      <c r="W129" s="395"/>
      <c r="X129" s="395" t="s">
        <v>102</v>
      </c>
      <c r="Y129" s="395"/>
      <c r="Z129" s="395" t="s">
        <v>52</v>
      </c>
      <c r="AA129" s="395"/>
      <c r="AB129" s="395" t="s">
        <v>22</v>
      </c>
      <c r="AC129" s="407"/>
    </row>
    <row r="130" spans="1:29" ht="14.5" customHeight="1" thickBot="1">
      <c r="A130" s="394"/>
      <c r="B130" s="110" t="s">
        <v>8</v>
      </c>
      <c r="C130" s="110" t="s">
        <v>8</v>
      </c>
      <c r="D130" s="111" t="s">
        <v>8</v>
      </c>
      <c r="E130" s="112" t="s">
        <v>26</v>
      </c>
      <c r="F130" s="113" t="s">
        <v>8</v>
      </c>
      <c r="G130" s="114" t="s">
        <v>26</v>
      </c>
      <c r="H130" s="113" t="s">
        <v>8</v>
      </c>
      <c r="I130" s="114" t="s">
        <v>26</v>
      </c>
      <c r="J130" s="111" t="s">
        <v>8</v>
      </c>
      <c r="K130" s="112" t="s">
        <v>26</v>
      </c>
      <c r="L130" s="110" t="s">
        <v>8</v>
      </c>
      <c r="M130" s="113" t="s">
        <v>8</v>
      </c>
      <c r="N130" s="114" t="s">
        <v>26</v>
      </c>
      <c r="O130" s="111" t="s">
        <v>8</v>
      </c>
      <c r="P130" s="112" t="s">
        <v>26</v>
      </c>
      <c r="Q130" s="113" t="s">
        <v>8</v>
      </c>
      <c r="R130" s="114" t="s">
        <v>26</v>
      </c>
      <c r="S130" s="113" t="s">
        <v>8</v>
      </c>
      <c r="T130" s="114" t="s">
        <v>26</v>
      </c>
      <c r="U130" s="110" t="s">
        <v>8</v>
      </c>
      <c r="V130" s="111" t="s">
        <v>8</v>
      </c>
      <c r="W130" s="112" t="s">
        <v>26</v>
      </c>
      <c r="X130" s="111" t="s">
        <v>8</v>
      </c>
      <c r="Y130" s="112" t="s">
        <v>26</v>
      </c>
      <c r="Z130" s="113" t="s">
        <v>8</v>
      </c>
      <c r="AA130" s="114" t="s">
        <v>26</v>
      </c>
      <c r="AB130" s="115" t="s">
        <v>8</v>
      </c>
      <c r="AC130" s="116" t="s">
        <v>26</v>
      </c>
    </row>
    <row r="131" spans="1:29" ht="14.5" customHeight="1">
      <c r="A131" s="36" t="s">
        <v>27</v>
      </c>
      <c r="B131" s="247">
        <v>8712</v>
      </c>
      <c r="C131" s="247">
        <v>2109</v>
      </c>
      <c r="D131" s="117">
        <v>341</v>
      </c>
      <c r="E131" s="139">
        <v>16.2</v>
      </c>
      <c r="F131" s="117">
        <v>1308</v>
      </c>
      <c r="G131" s="126">
        <v>62</v>
      </c>
      <c r="H131" s="117">
        <v>381</v>
      </c>
      <c r="I131" s="139">
        <v>18.100000000000001</v>
      </c>
      <c r="J131" s="117">
        <v>79</v>
      </c>
      <c r="K131" s="139">
        <v>3.7</v>
      </c>
      <c r="L131" s="247">
        <v>5123</v>
      </c>
      <c r="M131" s="117">
        <v>603</v>
      </c>
      <c r="N131" s="139">
        <v>11.8</v>
      </c>
      <c r="O131" s="117">
        <v>3321</v>
      </c>
      <c r="P131" s="139">
        <v>64.8</v>
      </c>
      <c r="Q131" s="117">
        <v>873</v>
      </c>
      <c r="R131" s="139">
        <v>17</v>
      </c>
      <c r="S131" s="117">
        <v>326</v>
      </c>
      <c r="T131" s="139">
        <v>6.4</v>
      </c>
      <c r="U131" s="120">
        <v>1480</v>
      </c>
      <c r="V131" s="117">
        <v>58</v>
      </c>
      <c r="W131" s="139">
        <v>3.9</v>
      </c>
      <c r="X131" s="117">
        <v>631</v>
      </c>
      <c r="Y131" s="139">
        <v>42.6</v>
      </c>
      <c r="Z131" s="117">
        <v>594</v>
      </c>
      <c r="AA131" s="139">
        <v>40.1</v>
      </c>
      <c r="AB131" s="117">
        <v>197</v>
      </c>
      <c r="AC131" s="316">
        <v>13.3</v>
      </c>
    </row>
    <row r="132" spans="1:29" ht="14.5" customHeight="1">
      <c r="A132" s="37" t="s">
        <v>28</v>
      </c>
      <c r="B132" s="248">
        <v>8594</v>
      </c>
      <c r="C132" s="248">
        <v>1742</v>
      </c>
      <c r="D132" s="118">
        <v>243</v>
      </c>
      <c r="E132" s="140">
        <v>13.9</v>
      </c>
      <c r="F132" s="118">
        <v>1217</v>
      </c>
      <c r="G132" s="127">
        <v>69.900000000000006</v>
      </c>
      <c r="H132" s="118">
        <v>218</v>
      </c>
      <c r="I132" s="140">
        <v>12.5</v>
      </c>
      <c r="J132" s="118">
        <v>64</v>
      </c>
      <c r="K132" s="140">
        <v>3.7</v>
      </c>
      <c r="L132" s="248">
        <v>4273</v>
      </c>
      <c r="M132" s="118">
        <v>145</v>
      </c>
      <c r="N132" s="140">
        <v>3.4</v>
      </c>
      <c r="O132" s="118">
        <v>3316</v>
      </c>
      <c r="P132" s="140">
        <v>77.599999999999994</v>
      </c>
      <c r="Q132" s="118">
        <v>496</v>
      </c>
      <c r="R132" s="140">
        <v>11.6</v>
      </c>
      <c r="S132" s="118">
        <v>316</v>
      </c>
      <c r="T132" s="140">
        <v>7.4</v>
      </c>
      <c r="U132" s="121">
        <v>2579</v>
      </c>
      <c r="V132" s="118">
        <v>52</v>
      </c>
      <c r="W132" s="140">
        <v>2</v>
      </c>
      <c r="X132" s="118">
        <v>1594</v>
      </c>
      <c r="Y132" s="140">
        <v>61.8</v>
      </c>
      <c r="Z132" s="118">
        <v>618</v>
      </c>
      <c r="AA132" s="140">
        <v>24</v>
      </c>
      <c r="AB132" s="118">
        <v>315</v>
      </c>
      <c r="AC132" s="317">
        <v>12.2</v>
      </c>
    </row>
    <row r="133" spans="1:29" ht="14.5" customHeight="1">
      <c r="A133" s="36" t="s">
        <v>29</v>
      </c>
      <c r="B133" s="249">
        <v>2600</v>
      </c>
      <c r="C133" s="249">
        <v>796</v>
      </c>
      <c r="D133" s="119">
        <v>376</v>
      </c>
      <c r="E133" s="141">
        <v>47.2</v>
      </c>
      <c r="F133" s="119">
        <v>249</v>
      </c>
      <c r="G133" s="128">
        <v>31.3</v>
      </c>
      <c r="H133" s="119">
        <v>146</v>
      </c>
      <c r="I133" s="141">
        <v>18.3</v>
      </c>
      <c r="J133" s="119">
        <v>25</v>
      </c>
      <c r="K133" s="141">
        <v>3.1</v>
      </c>
      <c r="L133" s="249">
        <v>995</v>
      </c>
      <c r="M133" s="119">
        <v>132</v>
      </c>
      <c r="N133" s="141">
        <v>13.3</v>
      </c>
      <c r="O133" s="119">
        <v>451</v>
      </c>
      <c r="P133" s="141">
        <v>45.3</v>
      </c>
      <c r="Q133" s="119">
        <v>335</v>
      </c>
      <c r="R133" s="141">
        <v>33.700000000000003</v>
      </c>
      <c r="S133" s="119">
        <v>77</v>
      </c>
      <c r="T133" s="141">
        <v>7.7</v>
      </c>
      <c r="U133" s="122">
        <v>809</v>
      </c>
      <c r="V133" s="119">
        <v>34</v>
      </c>
      <c r="W133" s="141">
        <v>4.2</v>
      </c>
      <c r="X133" s="119">
        <v>68</v>
      </c>
      <c r="Y133" s="141">
        <v>8.4</v>
      </c>
      <c r="Z133" s="119">
        <v>429</v>
      </c>
      <c r="AA133" s="141">
        <v>53</v>
      </c>
      <c r="AB133" s="119">
        <v>278</v>
      </c>
      <c r="AC133" s="318">
        <v>34.4</v>
      </c>
    </row>
    <row r="134" spans="1:29" ht="14.5" customHeight="1">
      <c r="A134" s="37" t="s">
        <v>30</v>
      </c>
      <c r="B134" s="248">
        <v>1538</v>
      </c>
      <c r="C134" s="248">
        <v>157</v>
      </c>
      <c r="D134" s="118" t="s">
        <v>84</v>
      </c>
      <c r="E134" s="140" t="s">
        <v>84</v>
      </c>
      <c r="F134" s="118">
        <v>113</v>
      </c>
      <c r="G134" s="127">
        <v>72</v>
      </c>
      <c r="H134" s="118">
        <v>16</v>
      </c>
      <c r="I134" s="140">
        <v>10.199999999999999</v>
      </c>
      <c r="J134" s="118" t="s">
        <v>84</v>
      </c>
      <c r="K134" s="140" t="s">
        <v>84</v>
      </c>
      <c r="L134" s="248">
        <v>709</v>
      </c>
      <c r="M134" s="118" t="s">
        <v>84</v>
      </c>
      <c r="N134" s="140" t="s">
        <v>84</v>
      </c>
      <c r="O134" s="118">
        <v>488</v>
      </c>
      <c r="P134" s="140">
        <v>68.8</v>
      </c>
      <c r="Q134" s="118">
        <v>155</v>
      </c>
      <c r="R134" s="140">
        <v>21.9</v>
      </c>
      <c r="S134" s="118" t="s">
        <v>84</v>
      </c>
      <c r="T134" s="140" t="s">
        <v>84</v>
      </c>
      <c r="U134" s="121">
        <v>672</v>
      </c>
      <c r="V134" s="118" t="s">
        <v>84</v>
      </c>
      <c r="W134" s="140" t="s">
        <v>84</v>
      </c>
      <c r="X134" s="118">
        <v>283</v>
      </c>
      <c r="Y134" s="140">
        <v>42.1</v>
      </c>
      <c r="Z134" s="118">
        <v>266</v>
      </c>
      <c r="AA134" s="140">
        <v>39.6</v>
      </c>
      <c r="AB134" s="118" t="s">
        <v>84</v>
      </c>
      <c r="AC134" s="317" t="s">
        <v>84</v>
      </c>
    </row>
    <row r="135" spans="1:29" ht="14.5" customHeight="1">
      <c r="A135" s="36" t="s">
        <v>31</v>
      </c>
      <c r="B135" s="249">
        <v>431</v>
      </c>
      <c r="C135" s="249">
        <v>130</v>
      </c>
      <c r="D135" s="119" t="s">
        <v>84</v>
      </c>
      <c r="E135" s="141" t="s">
        <v>84</v>
      </c>
      <c r="F135" s="119">
        <v>14</v>
      </c>
      <c r="G135" s="128">
        <v>10.8</v>
      </c>
      <c r="H135" s="119">
        <v>21</v>
      </c>
      <c r="I135" s="141">
        <v>16.2</v>
      </c>
      <c r="J135" s="119" t="s">
        <v>84</v>
      </c>
      <c r="K135" s="141" t="s">
        <v>84</v>
      </c>
      <c r="L135" s="249">
        <v>156</v>
      </c>
      <c r="M135" s="119" t="s">
        <v>84</v>
      </c>
      <c r="N135" s="141" t="s">
        <v>84</v>
      </c>
      <c r="O135" s="119">
        <v>42</v>
      </c>
      <c r="P135" s="141">
        <v>26.9</v>
      </c>
      <c r="Q135" s="119">
        <v>69</v>
      </c>
      <c r="R135" s="141">
        <v>44.2</v>
      </c>
      <c r="S135" s="119" t="s">
        <v>84</v>
      </c>
      <c r="T135" s="141" t="s">
        <v>84</v>
      </c>
      <c r="U135" s="122">
        <v>145</v>
      </c>
      <c r="V135" s="119" t="s">
        <v>84</v>
      </c>
      <c r="W135" s="141" t="s">
        <v>84</v>
      </c>
      <c r="X135" s="119">
        <v>6</v>
      </c>
      <c r="Y135" s="141">
        <v>4.0999999999999996</v>
      </c>
      <c r="Z135" s="119">
        <v>47</v>
      </c>
      <c r="AA135" s="141">
        <v>32.4</v>
      </c>
      <c r="AB135" s="119" t="s">
        <v>84</v>
      </c>
      <c r="AC135" s="318" t="s">
        <v>84</v>
      </c>
    </row>
    <row r="136" spans="1:29" ht="14.5" customHeight="1">
      <c r="A136" s="37" t="s">
        <v>32</v>
      </c>
      <c r="B136" s="248">
        <v>1099</v>
      </c>
      <c r="C136" s="248">
        <v>138</v>
      </c>
      <c r="D136" s="118">
        <v>40</v>
      </c>
      <c r="E136" s="140">
        <v>29</v>
      </c>
      <c r="F136" s="118">
        <v>37</v>
      </c>
      <c r="G136" s="127">
        <v>26.8</v>
      </c>
      <c r="H136" s="118">
        <v>40</v>
      </c>
      <c r="I136" s="140">
        <v>29</v>
      </c>
      <c r="J136" s="118">
        <v>21</v>
      </c>
      <c r="K136" s="140">
        <v>15.2</v>
      </c>
      <c r="L136" s="248">
        <v>525</v>
      </c>
      <c r="M136" s="118">
        <v>64</v>
      </c>
      <c r="N136" s="140">
        <v>12.2</v>
      </c>
      <c r="O136" s="118">
        <v>99</v>
      </c>
      <c r="P136" s="140">
        <v>18.899999999999999</v>
      </c>
      <c r="Q136" s="118">
        <v>258</v>
      </c>
      <c r="R136" s="140">
        <v>49.1</v>
      </c>
      <c r="S136" s="118">
        <v>104</v>
      </c>
      <c r="T136" s="140">
        <v>19.8</v>
      </c>
      <c r="U136" s="121">
        <v>436</v>
      </c>
      <c r="V136" s="118">
        <v>14</v>
      </c>
      <c r="W136" s="140">
        <v>3.2</v>
      </c>
      <c r="X136" s="118">
        <v>5</v>
      </c>
      <c r="Y136" s="140">
        <v>1.1000000000000001</v>
      </c>
      <c r="Z136" s="118">
        <v>149</v>
      </c>
      <c r="AA136" s="140">
        <v>34.200000000000003</v>
      </c>
      <c r="AB136" s="118">
        <v>268</v>
      </c>
      <c r="AC136" s="317">
        <v>61.5</v>
      </c>
    </row>
    <row r="137" spans="1:29" ht="14.5" customHeight="1">
      <c r="A137" s="36" t="s">
        <v>33</v>
      </c>
      <c r="B137" s="249">
        <v>4098</v>
      </c>
      <c r="C137" s="249">
        <v>708</v>
      </c>
      <c r="D137" s="119">
        <v>257</v>
      </c>
      <c r="E137" s="141">
        <v>36.299999999999997</v>
      </c>
      <c r="F137" s="119">
        <v>204</v>
      </c>
      <c r="G137" s="128">
        <v>28.8</v>
      </c>
      <c r="H137" s="119">
        <v>211</v>
      </c>
      <c r="I137" s="141">
        <v>29.8</v>
      </c>
      <c r="J137" s="119">
        <v>36</v>
      </c>
      <c r="K137" s="141">
        <v>5.0999999999999996</v>
      </c>
      <c r="L137" s="249">
        <v>1885</v>
      </c>
      <c r="M137" s="119">
        <v>221</v>
      </c>
      <c r="N137" s="141">
        <v>11.7</v>
      </c>
      <c r="O137" s="119">
        <v>750</v>
      </c>
      <c r="P137" s="141">
        <v>39.799999999999997</v>
      </c>
      <c r="Q137" s="119">
        <v>703</v>
      </c>
      <c r="R137" s="141">
        <v>37.299999999999997</v>
      </c>
      <c r="S137" s="119">
        <v>211</v>
      </c>
      <c r="T137" s="141">
        <v>11.2</v>
      </c>
      <c r="U137" s="122">
        <v>1505</v>
      </c>
      <c r="V137" s="119">
        <v>79</v>
      </c>
      <c r="W137" s="141">
        <v>5.2</v>
      </c>
      <c r="X137" s="119">
        <v>281</v>
      </c>
      <c r="Y137" s="141">
        <v>18.7</v>
      </c>
      <c r="Z137" s="119">
        <v>743</v>
      </c>
      <c r="AA137" s="141">
        <v>49.4</v>
      </c>
      <c r="AB137" s="119">
        <v>402</v>
      </c>
      <c r="AC137" s="318">
        <v>26.7</v>
      </c>
    </row>
    <row r="138" spans="1:29" ht="14.5" customHeight="1">
      <c r="A138" s="37" t="s">
        <v>34</v>
      </c>
      <c r="B138" s="248">
        <v>945</v>
      </c>
      <c r="C138" s="248">
        <v>84</v>
      </c>
      <c r="D138" s="118">
        <v>10</v>
      </c>
      <c r="E138" s="140">
        <v>11.9</v>
      </c>
      <c r="F138" s="118">
        <v>63</v>
      </c>
      <c r="G138" s="127">
        <v>75</v>
      </c>
      <c r="H138" s="118">
        <v>7</v>
      </c>
      <c r="I138" s="140">
        <v>8.3000000000000007</v>
      </c>
      <c r="J138" s="118">
        <v>4</v>
      </c>
      <c r="K138" s="140">
        <v>4.8</v>
      </c>
      <c r="L138" s="248">
        <v>442</v>
      </c>
      <c r="M138" s="118">
        <v>18</v>
      </c>
      <c r="N138" s="140">
        <v>4.0999999999999996</v>
      </c>
      <c r="O138" s="118">
        <v>360</v>
      </c>
      <c r="P138" s="140">
        <v>81.400000000000006</v>
      </c>
      <c r="Q138" s="118">
        <v>36</v>
      </c>
      <c r="R138" s="140">
        <v>8.1</v>
      </c>
      <c r="S138" s="118">
        <v>28</v>
      </c>
      <c r="T138" s="140">
        <v>6.3</v>
      </c>
      <c r="U138" s="121">
        <v>419</v>
      </c>
      <c r="V138" s="118">
        <v>7</v>
      </c>
      <c r="W138" s="140">
        <v>1.7</v>
      </c>
      <c r="X138" s="118">
        <v>139</v>
      </c>
      <c r="Y138" s="140">
        <v>33.200000000000003</v>
      </c>
      <c r="Z138" s="118">
        <v>158</v>
      </c>
      <c r="AA138" s="140">
        <v>37.700000000000003</v>
      </c>
      <c r="AB138" s="118">
        <v>115</v>
      </c>
      <c r="AC138" s="317">
        <v>27.4</v>
      </c>
    </row>
    <row r="139" spans="1:29" ht="14.5" customHeight="1">
      <c r="A139" s="36" t="s">
        <v>35</v>
      </c>
      <c r="B139" s="249">
        <v>4915</v>
      </c>
      <c r="C139" s="249">
        <v>1126</v>
      </c>
      <c r="D139" s="119">
        <v>384</v>
      </c>
      <c r="E139" s="141">
        <v>34.1</v>
      </c>
      <c r="F139" s="119">
        <v>483</v>
      </c>
      <c r="G139" s="128">
        <v>42.9</v>
      </c>
      <c r="H139" s="119">
        <v>208</v>
      </c>
      <c r="I139" s="141">
        <v>18.5</v>
      </c>
      <c r="J139" s="119">
        <v>51</v>
      </c>
      <c r="K139" s="141">
        <v>4.5</v>
      </c>
      <c r="L139" s="249">
        <v>2080</v>
      </c>
      <c r="M139" s="119">
        <v>168</v>
      </c>
      <c r="N139" s="141">
        <v>8.1</v>
      </c>
      <c r="O139" s="119">
        <v>1076</v>
      </c>
      <c r="P139" s="141">
        <v>51.7</v>
      </c>
      <c r="Q139" s="119">
        <v>524</v>
      </c>
      <c r="R139" s="141">
        <v>25.2</v>
      </c>
      <c r="S139" s="119">
        <v>312</v>
      </c>
      <c r="T139" s="141">
        <v>15</v>
      </c>
      <c r="U139" s="122">
        <v>1709</v>
      </c>
      <c r="V139" s="119">
        <v>80</v>
      </c>
      <c r="W139" s="141">
        <v>4.7</v>
      </c>
      <c r="X139" s="119">
        <v>290</v>
      </c>
      <c r="Y139" s="141">
        <v>17</v>
      </c>
      <c r="Z139" s="119">
        <v>784</v>
      </c>
      <c r="AA139" s="141">
        <v>45.9</v>
      </c>
      <c r="AB139" s="119">
        <v>555</v>
      </c>
      <c r="AC139" s="318">
        <v>32.5</v>
      </c>
    </row>
    <row r="140" spans="1:29" ht="14.5" customHeight="1">
      <c r="A140" s="37" t="s">
        <v>36</v>
      </c>
      <c r="B140" s="248">
        <v>10162</v>
      </c>
      <c r="C140" s="248">
        <v>1105</v>
      </c>
      <c r="D140" s="118">
        <v>305</v>
      </c>
      <c r="E140" s="140">
        <v>27.6</v>
      </c>
      <c r="F140" s="118">
        <v>370</v>
      </c>
      <c r="G140" s="127">
        <v>33.5</v>
      </c>
      <c r="H140" s="118">
        <v>417</v>
      </c>
      <c r="I140" s="140">
        <v>37.700000000000003</v>
      </c>
      <c r="J140" s="118">
        <v>13</v>
      </c>
      <c r="K140" s="140">
        <v>1.2</v>
      </c>
      <c r="L140" s="248">
        <v>6338</v>
      </c>
      <c r="M140" s="118">
        <v>440</v>
      </c>
      <c r="N140" s="140">
        <v>6.9</v>
      </c>
      <c r="O140" s="118">
        <v>2482</v>
      </c>
      <c r="P140" s="140">
        <v>39.200000000000003</v>
      </c>
      <c r="Q140" s="118">
        <v>3019</v>
      </c>
      <c r="R140" s="140">
        <v>47.6</v>
      </c>
      <c r="S140" s="118">
        <v>397</v>
      </c>
      <c r="T140" s="140">
        <v>6.3</v>
      </c>
      <c r="U140" s="121">
        <v>2719</v>
      </c>
      <c r="V140" s="118">
        <v>94</v>
      </c>
      <c r="W140" s="140">
        <v>3.5</v>
      </c>
      <c r="X140" s="118">
        <v>383</v>
      </c>
      <c r="Y140" s="140">
        <v>14.1</v>
      </c>
      <c r="Z140" s="118">
        <v>1855</v>
      </c>
      <c r="AA140" s="140">
        <v>68.2</v>
      </c>
      <c r="AB140" s="118">
        <v>387</v>
      </c>
      <c r="AC140" s="317">
        <v>14.2</v>
      </c>
    </row>
    <row r="141" spans="1:29" ht="14.5" customHeight="1">
      <c r="A141" s="36" t="s">
        <v>37</v>
      </c>
      <c r="B141" s="249">
        <v>2457</v>
      </c>
      <c r="C141" s="249">
        <v>223</v>
      </c>
      <c r="D141" s="119">
        <v>49</v>
      </c>
      <c r="E141" s="141">
        <v>22</v>
      </c>
      <c r="F141" s="119">
        <v>115</v>
      </c>
      <c r="G141" s="128">
        <v>51.6</v>
      </c>
      <c r="H141" s="119">
        <v>59</v>
      </c>
      <c r="I141" s="141">
        <v>26.5</v>
      </c>
      <c r="J141" s="119" t="s">
        <v>85</v>
      </c>
      <c r="K141" s="141" t="s">
        <v>85</v>
      </c>
      <c r="L141" s="249">
        <v>1391</v>
      </c>
      <c r="M141" s="119">
        <v>93</v>
      </c>
      <c r="N141" s="141">
        <v>6.7</v>
      </c>
      <c r="O141" s="119">
        <v>724</v>
      </c>
      <c r="P141" s="141">
        <v>52</v>
      </c>
      <c r="Q141" s="119">
        <v>519</v>
      </c>
      <c r="R141" s="141">
        <v>37.299999999999997</v>
      </c>
      <c r="S141" s="119">
        <v>55</v>
      </c>
      <c r="T141" s="141">
        <v>4</v>
      </c>
      <c r="U141" s="122">
        <v>843</v>
      </c>
      <c r="V141" s="119">
        <v>44</v>
      </c>
      <c r="W141" s="141">
        <v>5.2</v>
      </c>
      <c r="X141" s="119">
        <v>208</v>
      </c>
      <c r="Y141" s="141">
        <v>24.7</v>
      </c>
      <c r="Z141" s="119">
        <v>508</v>
      </c>
      <c r="AA141" s="141">
        <v>60.3</v>
      </c>
      <c r="AB141" s="119">
        <v>83</v>
      </c>
      <c r="AC141" s="318">
        <v>9.8000000000000007</v>
      </c>
    </row>
    <row r="142" spans="1:29" ht="14.5" customHeight="1">
      <c r="A142" s="37" t="s">
        <v>38</v>
      </c>
      <c r="B142" s="248">
        <v>464</v>
      </c>
      <c r="C142" s="248">
        <v>23</v>
      </c>
      <c r="D142" s="118">
        <v>3</v>
      </c>
      <c r="E142" s="140">
        <v>13</v>
      </c>
      <c r="F142" s="118">
        <v>4</v>
      </c>
      <c r="G142" s="127">
        <v>17.399999999999999</v>
      </c>
      <c r="H142" s="118">
        <v>16</v>
      </c>
      <c r="I142" s="140">
        <v>69.599999999999994</v>
      </c>
      <c r="J142" s="118" t="s">
        <v>85</v>
      </c>
      <c r="K142" s="140" t="s">
        <v>85</v>
      </c>
      <c r="L142" s="248">
        <v>237</v>
      </c>
      <c r="M142" s="118">
        <v>23</v>
      </c>
      <c r="N142" s="140">
        <v>9.6999999999999993</v>
      </c>
      <c r="O142" s="118">
        <v>97</v>
      </c>
      <c r="P142" s="140">
        <v>40.9</v>
      </c>
      <c r="Q142" s="118">
        <v>106</v>
      </c>
      <c r="R142" s="140">
        <v>44.7</v>
      </c>
      <c r="S142" s="118">
        <v>11</v>
      </c>
      <c r="T142" s="140">
        <v>4.5999999999999996</v>
      </c>
      <c r="U142" s="121">
        <v>204</v>
      </c>
      <c r="V142" s="118">
        <v>9</v>
      </c>
      <c r="W142" s="140">
        <v>4.4000000000000004</v>
      </c>
      <c r="X142" s="118">
        <v>11</v>
      </c>
      <c r="Y142" s="140">
        <v>5.4</v>
      </c>
      <c r="Z142" s="118">
        <v>162</v>
      </c>
      <c r="AA142" s="140">
        <v>79.400000000000006</v>
      </c>
      <c r="AB142" s="118">
        <v>22</v>
      </c>
      <c r="AC142" s="317">
        <v>10.8</v>
      </c>
    </row>
    <row r="143" spans="1:29" ht="14.5" customHeight="1">
      <c r="A143" s="36" t="s">
        <v>39</v>
      </c>
      <c r="B143" s="249">
        <v>2341</v>
      </c>
      <c r="C143" s="249">
        <v>136</v>
      </c>
      <c r="D143" s="119">
        <v>29</v>
      </c>
      <c r="E143" s="141">
        <v>21.3</v>
      </c>
      <c r="F143" s="119">
        <v>67</v>
      </c>
      <c r="G143" s="128">
        <v>49.3</v>
      </c>
      <c r="H143" s="119">
        <v>37</v>
      </c>
      <c r="I143" s="141">
        <v>27.2</v>
      </c>
      <c r="J143" s="119">
        <v>3</v>
      </c>
      <c r="K143" s="141">
        <v>2.2000000000000002</v>
      </c>
      <c r="L143" s="249">
        <v>937</v>
      </c>
      <c r="M143" s="119">
        <v>48</v>
      </c>
      <c r="N143" s="141">
        <v>5.0999999999999996</v>
      </c>
      <c r="O143" s="119">
        <v>514</v>
      </c>
      <c r="P143" s="141">
        <v>54.9</v>
      </c>
      <c r="Q143" s="119">
        <v>299</v>
      </c>
      <c r="R143" s="141">
        <v>31.9</v>
      </c>
      <c r="S143" s="119">
        <v>76</v>
      </c>
      <c r="T143" s="141">
        <v>8.1</v>
      </c>
      <c r="U143" s="122">
        <v>1268</v>
      </c>
      <c r="V143" s="119">
        <v>29</v>
      </c>
      <c r="W143" s="141">
        <v>2.2999999999999998</v>
      </c>
      <c r="X143" s="119">
        <v>133</v>
      </c>
      <c r="Y143" s="141">
        <v>10.5</v>
      </c>
      <c r="Z143" s="119">
        <v>604</v>
      </c>
      <c r="AA143" s="141">
        <v>47.6</v>
      </c>
      <c r="AB143" s="119">
        <v>502</v>
      </c>
      <c r="AC143" s="318">
        <v>39.6</v>
      </c>
    </row>
    <row r="144" spans="1:29" ht="14.5" customHeight="1">
      <c r="A144" s="37" t="s">
        <v>40</v>
      </c>
      <c r="B144" s="248">
        <v>1418</v>
      </c>
      <c r="C144" s="248">
        <v>120</v>
      </c>
      <c r="D144" s="118">
        <v>8</v>
      </c>
      <c r="E144" s="140">
        <v>6.7</v>
      </c>
      <c r="F144" s="118">
        <v>98</v>
      </c>
      <c r="G144" s="127">
        <v>81.7</v>
      </c>
      <c r="H144" s="118">
        <v>10</v>
      </c>
      <c r="I144" s="140">
        <v>8.3000000000000007</v>
      </c>
      <c r="J144" s="118">
        <v>4</v>
      </c>
      <c r="K144" s="140">
        <v>3.3</v>
      </c>
      <c r="L144" s="248">
        <v>708</v>
      </c>
      <c r="M144" s="118">
        <v>24</v>
      </c>
      <c r="N144" s="140">
        <v>3.4</v>
      </c>
      <c r="O144" s="118">
        <v>563</v>
      </c>
      <c r="P144" s="140">
        <v>79.5</v>
      </c>
      <c r="Q144" s="118">
        <v>87</v>
      </c>
      <c r="R144" s="140">
        <v>12.3</v>
      </c>
      <c r="S144" s="118">
        <v>34</v>
      </c>
      <c r="T144" s="140">
        <v>4.8</v>
      </c>
      <c r="U144" s="121">
        <v>590</v>
      </c>
      <c r="V144" s="118">
        <v>11</v>
      </c>
      <c r="W144" s="140">
        <v>1.9</v>
      </c>
      <c r="X144" s="118">
        <v>275</v>
      </c>
      <c r="Y144" s="140">
        <v>46.6</v>
      </c>
      <c r="Z144" s="118">
        <v>215</v>
      </c>
      <c r="AA144" s="140">
        <v>36.4</v>
      </c>
      <c r="AB144" s="118">
        <v>89</v>
      </c>
      <c r="AC144" s="317">
        <v>15.1</v>
      </c>
    </row>
    <row r="145" spans="1:29" ht="14.5" customHeight="1">
      <c r="A145" s="38" t="s">
        <v>41</v>
      </c>
      <c r="B145" s="249">
        <v>1768</v>
      </c>
      <c r="C145" s="249">
        <v>323</v>
      </c>
      <c r="D145" s="119">
        <v>111</v>
      </c>
      <c r="E145" s="141">
        <v>34.4</v>
      </c>
      <c r="F145" s="119">
        <v>119</v>
      </c>
      <c r="G145" s="128">
        <v>36.799999999999997</v>
      </c>
      <c r="H145" s="119">
        <v>83</v>
      </c>
      <c r="I145" s="141">
        <v>25.7</v>
      </c>
      <c r="J145" s="119">
        <v>10</v>
      </c>
      <c r="K145" s="141">
        <v>3.1</v>
      </c>
      <c r="L145" s="249">
        <v>878</v>
      </c>
      <c r="M145" s="119">
        <v>65</v>
      </c>
      <c r="N145" s="141">
        <v>7.4</v>
      </c>
      <c r="O145" s="119">
        <v>379</v>
      </c>
      <c r="P145" s="141">
        <v>43.2</v>
      </c>
      <c r="Q145" s="119">
        <v>355</v>
      </c>
      <c r="R145" s="141">
        <v>40.4</v>
      </c>
      <c r="S145" s="119">
        <v>79</v>
      </c>
      <c r="T145" s="141">
        <v>9</v>
      </c>
      <c r="U145" s="122">
        <v>567</v>
      </c>
      <c r="V145" s="119">
        <v>15</v>
      </c>
      <c r="W145" s="141">
        <v>2.6</v>
      </c>
      <c r="X145" s="119">
        <v>23</v>
      </c>
      <c r="Y145" s="141">
        <v>4.0999999999999996</v>
      </c>
      <c r="Z145" s="119">
        <v>308</v>
      </c>
      <c r="AA145" s="141">
        <v>54.3</v>
      </c>
      <c r="AB145" s="119">
        <v>221</v>
      </c>
      <c r="AC145" s="318">
        <v>39</v>
      </c>
    </row>
    <row r="146" spans="1:29" ht="14.5" customHeight="1" thickBot="1">
      <c r="A146" s="37" t="s">
        <v>42</v>
      </c>
      <c r="B146" s="248">
        <v>1328</v>
      </c>
      <c r="C146" s="248">
        <v>108</v>
      </c>
      <c r="D146" s="118" t="s">
        <v>84</v>
      </c>
      <c r="E146" s="140" t="s">
        <v>84</v>
      </c>
      <c r="F146" s="118">
        <v>95</v>
      </c>
      <c r="G146" s="127">
        <v>88</v>
      </c>
      <c r="H146" s="118">
        <v>9</v>
      </c>
      <c r="I146" s="140">
        <v>8.3000000000000007</v>
      </c>
      <c r="J146" s="118" t="s">
        <v>84</v>
      </c>
      <c r="K146" s="140" t="s">
        <v>84</v>
      </c>
      <c r="L146" s="248">
        <v>754</v>
      </c>
      <c r="M146" s="118" t="s">
        <v>84</v>
      </c>
      <c r="N146" s="140" t="s">
        <v>84</v>
      </c>
      <c r="O146" s="118">
        <v>640</v>
      </c>
      <c r="P146" s="140">
        <v>84.9</v>
      </c>
      <c r="Q146" s="118">
        <v>71</v>
      </c>
      <c r="R146" s="140">
        <v>9.4</v>
      </c>
      <c r="S146" s="118" t="s">
        <v>84</v>
      </c>
      <c r="T146" s="140" t="s">
        <v>84</v>
      </c>
      <c r="U146" s="121">
        <v>466</v>
      </c>
      <c r="V146" s="118" t="s">
        <v>84</v>
      </c>
      <c r="W146" s="140" t="s">
        <v>84</v>
      </c>
      <c r="X146" s="118">
        <v>70</v>
      </c>
      <c r="Y146" s="140">
        <v>15</v>
      </c>
      <c r="Z146" s="118">
        <v>207</v>
      </c>
      <c r="AA146" s="140">
        <v>44.4</v>
      </c>
      <c r="AB146" s="118" t="s">
        <v>84</v>
      </c>
      <c r="AC146" s="317" t="s">
        <v>84</v>
      </c>
    </row>
    <row r="147" spans="1:29" ht="14.5" customHeight="1">
      <c r="A147" s="39" t="s">
        <v>55</v>
      </c>
      <c r="B147" s="212">
        <v>42700</v>
      </c>
      <c r="C147" s="212">
        <v>5525</v>
      </c>
      <c r="D147" s="297" t="s">
        <v>84</v>
      </c>
      <c r="E147" s="142" t="s">
        <v>84</v>
      </c>
      <c r="F147" s="297">
        <v>3871</v>
      </c>
      <c r="G147" s="129" t="s">
        <v>84</v>
      </c>
      <c r="H147" s="297">
        <v>1654</v>
      </c>
      <c r="I147" s="142" t="s">
        <v>54</v>
      </c>
      <c r="J147" s="297" t="s">
        <v>84</v>
      </c>
      <c r="K147" s="142" t="s">
        <v>84</v>
      </c>
      <c r="L147" s="212">
        <v>19208</v>
      </c>
      <c r="M147" s="297" t="s">
        <v>84</v>
      </c>
      <c r="N147" s="142" t="s">
        <v>84</v>
      </c>
      <c r="O147" s="297">
        <v>12286</v>
      </c>
      <c r="P147" s="142" t="s">
        <v>84</v>
      </c>
      <c r="Q147" s="297">
        <v>6922</v>
      </c>
      <c r="R147" s="142" t="s">
        <v>54</v>
      </c>
      <c r="S147" s="297" t="s">
        <v>84</v>
      </c>
      <c r="T147" s="142" t="s">
        <v>84</v>
      </c>
      <c r="U147" s="123">
        <v>9200</v>
      </c>
      <c r="V147" s="297" t="s">
        <v>84</v>
      </c>
      <c r="W147" s="142" t="s">
        <v>84</v>
      </c>
      <c r="X147" s="297">
        <v>3432</v>
      </c>
      <c r="Y147" s="142" t="s">
        <v>84</v>
      </c>
      <c r="Z147" s="297">
        <v>5768</v>
      </c>
      <c r="AA147" s="142" t="s">
        <v>54</v>
      </c>
      <c r="AB147" s="297" t="s">
        <v>84</v>
      </c>
      <c r="AC147" s="319" t="s">
        <v>84</v>
      </c>
    </row>
    <row r="148" spans="1:29" ht="14.5" customHeight="1">
      <c r="A148" s="40" t="s">
        <v>44</v>
      </c>
      <c r="B148" s="221">
        <v>10170</v>
      </c>
      <c r="C148" s="221">
        <v>910</v>
      </c>
      <c r="D148" s="298" t="s">
        <v>84</v>
      </c>
      <c r="E148" s="143" t="s">
        <v>84</v>
      </c>
      <c r="F148" s="298">
        <v>685</v>
      </c>
      <c r="G148" s="130" t="s">
        <v>84</v>
      </c>
      <c r="H148" s="298">
        <v>225</v>
      </c>
      <c r="I148" s="143" t="s">
        <v>54</v>
      </c>
      <c r="J148" s="298" t="s">
        <v>84</v>
      </c>
      <c r="K148" s="143" t="s">
        <v>84</v>
      </c>
      <c r="L148" s="221">
        <v>3999</v>
      </c>
      <c r="M148" s="298" t="s">
        <v>84</v>
      </c>
      <c r="N148" s="143" t="s">
        <v>84</v>
      </c>
      <c r="O148" s="298">
        <v>3016</v>
      </c>
      <c r="P148" s="143" t="s">
        <v>84</v>
      </c>
      <c r="Q148" s="298">
        <v>983</v>
      </c>
      <c r="R148" s="143" t="s">
        <v>54</v>
      </c>
      <c r="S148" s="298" t="s">
        <v>84</v>
      </c>
      <c r="T148" s="143" t="s">
        <v>84</v>
      </c>
      <c r="U148" s="124">
        <v>2847</v>
      </c>
      <c r="V148" s="298" t="s">
        <v>84</v>
      </c>
      <c r="W148" s="143" t="s">
        <v>84</v>
      </c>
      <c r="X148" s="298">
        <v>968</v>
      </c>
      <c r="Y148" s="143" t="s">
        <v>84</v>
      </c>
      <c r="Z148" s="298">
        <v>1879</v>
      </c>
      <c r="AA148" s="143" t="s">
        <v>54</v>
      </c>
      <c r="AB148" s="298" t="s">
        <v>84</v>
      </c>
      <c r="AC148" s="320" t="s">
        <v>84</v>
      </c>
    </row>
    <row r="149" spans="1:29" ht="14.5" customHeight="1">
      <c r="A149" s="41" t="s">
        <v>45</v>
      </c>
      <c r="B149" s="255">
        <v>52870</v>
      </c>
      <c r="C149" s="255">
        <v>9028</v>
      </c>
      <c r="D149" s="299">
        <v>2278</v>
      </c>
      <c r="E149" s="144">
        <v>25.2</v>
      </c>
      <c r="F149" s="299">
        <v>4556</v>
      </c>
      <c r="G149" s="131">
        <v>50.5</v>
      </c>
      <c r="H149" s="299">
        <v>1879</v>
      </c>
      <c r="I149" s="144">
        <v>20.8</v>
      </c>
      <c r="J149" s="299">
        <v>315</v>
      </c>
      <c r="K149" s="144">
        <v>3.5</v>
      </c>
      <c r="L149" s="255">
        <v>27431</v>
      </c>
      <c r="M149" s="299">
        <v>2111</v>
      </c>
      <c r="N149" s="144">
        <v>7.7</v>
      </c>
      <c r="O149" s="299">
        <v>15302</v>
      </c>
      <c r="P149" s="144">
        <v>55.8</v>
      </c>
      <c r="Q149" s="299">
        <v>7905</v>
      </c>
      <c r="R149" s="144">
        <v>28.8</v>
      </c>
      <c r="S149" s="299">
        <v>2113</v>
      </c>
      <c r="T149" s="144">
        <v>7.7</v>
      </c>
      <c r="U149" s="125">
        <v>16411</v>
      </c>
      <c r="V149" s="299">
        <v>553</v>
      </c>
      <c r="W149" s="144">
        <v>3.4</v>
      </c>
      <c r="X149" s="299">
        <v>4400</v>
      </c>
      <c r="Y149" s="144">
        <v>26.8</v>
      </c>
      <c r="Z149" s="299">
        <v>7647</v>
      </c>
      <c r="AA149" s="144">
        <v>46.6</v>
      </c>
      <c r="AB149" s="299">
        <v>3811</v>
      </c>
      <c r="AC149" s="321">
        <v>23.2</v>
      </c>
    </row>
    <row r="150" spans="1:29" ht="14.5" customHeight="1">
      <c r="A150" s="392" t="s">
        <v>144</v>
      </c>
      <c r="B150" s="392"/>
      <c r="C150" s="392"/>
      <c r="D150" s="392"/>
      <c r="E150" s="392"/>
      <c r="F150" s="392"/>
      <c r="G150" s="392"/>
      <c r="H150" s="392"/>
      <c r="I150" s="392"/>
      <c r="J150" s="392"/>
      <c r="K150" s="392"/>
      <c r="L150" s="392"/>
      <c r="M150" s="392"/>
      <c r="N150" s="392"/>
      <c r="O150" s="392"/>
      <c r="P150" s="392"/>
      <c r="Q150" s="392"/>
      <c r="R150" s="392"/>
      <c r="S150" s="392"/>
      <c r="T150" s="392"/>
      <c r="U150" s="392"/>
      <c r="V150" s="392"/>
      <c r="W150" s="392"/>
      <c r="X150" s="392"/>
      <c r="Y150" s="392"/>
      <c r="Z150" s="392"/>
      <c r="AA150" s="392"/>
      <c r="AB150" s="392"/>
      <c r="AC150" s="392"/>
    </row>
    <row r="151" spans="1:29" ht="14.5" customHeight="1">
      <c r="A151" s="369" t="s">
        <v>143</v>
      </c>
      <c r="B151" s="369"/>
      <c r="C151" s="369"/>
      <c r="D151" s="369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</row>
    <row r="152" spans="1:29" ht="14.5" customHeight="1">
      <c r="A152" s="369" t="s">
        <v>128</v>
      </c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  <c r="L152" s="369"/>
      <c r="M152" s="369"/>
      <c r="N152" s="369"/>
      <c r="O152" s="369"/>
      <c r="P152" s="369"/>
      <c r="Q152" s="369"/>
      <c r="R152" s="369"/>
      <c r="S152" s="369"/>
      <c r="T152" s="369"/>
      <c r="U152" s="369"/>
      <c r="V152" s="369"/>
      <c r="W152" s="369"/>
      <c r="X152" s="369"/>
      <c r="Y152" s="369"/>
      <c r="Z152" s="369"/>
      <c r="AA152" s="369"/>
      <c r="AB152" s="369"/>
      <c r="AC152" s="369"/>
    </row>
  </sheetData>
  <mergeCells count="115">
    <mergeCell ref="A29:AC29"/>
    <mergeCell ref="A66:AC66"/>
    <mergeCell ref="A96:AC96"/>
    <mergeCell ref="A126:AC126"/>
    <mergeCell ref="Z39:AA39"/>
    <mergeCell ref="AB39:AC39"/>
    <mergeCell ref="O39:P39"/>
    <mergeCell ref="Q39:R39"/>
    <mergeCell ref="S39:T39"/>
    <mergeCell ref="V39:W39"/>
    <mergeCell ref="X39:Y39"/>
    <mergeCell ref="D39:E39"/>
    <mergeCell ref="F39:G39"/>
    <mergeCell ref="C98:K98"/>
    <mergeCell ref="A30:AC30"/>
    <mergeCell ref="A31:AC31"/>
    <mergeCell ref="B38:B39"/>
    <mergeCell ref="B68:B69"/>
    <mergeCell ref="L68:T68"/>
    <mergeCell ref="U68:AC68"/>
    <mergeCell ref="S99:T99"/>
    <mergeCell ref="D99:E99"/>
    <mergeCell ref="H39:I39"/>
    <mergeCell ref="J39:K39"/>
    <mergeCell ref="A3:AC3"/>
    <mergeCell ref="A5:AC5"/>
    <mergeCell ref="A6:A9"/>
    <mergeCell ref="B6:AC6"/>
    <mergeCell ref="B7:B8"/>
    <mergeCell ref="C7:K7"/>
    <mergeCell ref="L7:T7"/>
    <mergeCell ref="U7:AC7"/>
    <mergeCell ref="D8:E8"/>
    <mergeCell ref="F8:G8"/>
    <mergeCell ref="H8:I8"/>
    <mergeCell ref="J8:K8"/>
    <mergeCell ref="M8:N8"/>
    <mergeCell ref="O8:P8"/>
    <mergeCell ref="Q8:R8"/>
    <mergeCell ref="S8:T8"/>
    <mergeCell ref="V8:W8"/>
    <mergeCell ref="X8:Y8"/>
    <mergeCell ref="Z8:AA8"/>
    <mergeCell ref="AB8:AC8"/>
    <mergeCell ref="J99:K99"/>
    <mergeCell ref="V69:W69"/>
    <mergeCell ref="X69:Y69"/>
    <mergeCell ref="Z69:AA69"/>
    <mergeCell ref="A94:AC94"/>
    <mergeCell ref="S69:T69"/>
    <mergeCell ref="F69:G69"/>
    <mergeCell ref="H69:I69"/>
    <mergeCell ref="J69:K69"/>
    <mergeCell ref="M69:N69"/>
    <mergeCell ref="O69:P69"/>
    <mergeCell ref="AB99:AC99"/>
    <mergeCell ref="A92:AC92"/>
    <mergeCell ref="F99:G99"/>
    <mergeCell ref="H99:I99"/>
    <mergeCell ref="B97:AC97"/>
    <mergeCell ref="A152:AC152"/>
    <mergeCell ref="A124:AC124"/>
    <mergeCell ref="B127:AC127"/>
    <mergeCell ref="C128:K128"/>
    <mergeCell ref="L128:T128"/>
    <mergeCell ref="U128:AC128"/>
    <mergeCell ref="A150:AC150"/>
    <mergeCell ref="D129:E129"/>
    <mergeCell ref="F129:G129"/>
    <mergeCell ref="H129:I129"/>
    <mergeCell ref="J129:K129"/>
    <mergeCell ref="M129:N129"/>
    <mergeCell ref="X129:Y129"/>
    <mergeCell ref="Z129:AA129"/>
    <mergeCell ref="AB129:AC129"/>
    <mergeCell ref="V129:W129"/>
    <mergeCell ref="B128:B129"/>
    <mergeCell ref="A34:AC34"/>
    <mergeCell ref="B37:AC37"/>
    <mergeCell ref="C38:K38"/>
    <mergeCell ref="L38:T38"/>
    <mergeCell ref="U38:AC38"/>
    <mergeCell ref="A36:AC36"/>
    <mergeCell ref="A37:A40"/>
    <mergeCell ref="A61:AC61"/>
    <mergeCell ref="A91:AC91"/>
    <mergeCell ref="AB69:AC69"/>
    <mergeCell ref="M39:N39"/>
    <mergeCell ref="A64:AC64"/>
    <mergeCell ref="B67:AC67"/>
    <mergeCell ref="C68:K68"/>
    <mergeCell ref="A121:AC121"/>
    <mergeCell ref="A151:AC151"/>
    <mergeCell ref="A60:AC60"/>
    <mergeCell ref="A67:A70"/>
    <mergeCell ref="A97:A100"/>
    <mergeCell ref="A127:A130"/>
    <mergeCell ref="A62:AC62"/>
    <mergeCell ref="A90:AC90"/>
    <mergeCell ref="D69:E69"/>
    <mergeCell ref="O129:P129"/>
    <mergeCell ref="Q129:R129"/>
    <mergeCell ref="S129:T129"/>
    <mergeCell ref="L98:T98"/>
    <mergeCell ref="U98:AC98"/>
    <mergeCell ref="V99:W99"/>
    <mergeCell ref="X99:Y99"/>
    <mergeCell ref="Z99:AA99"/>
    <mergeCell ref="Q69:R69"/>
    <mergeCell ref="A120:AC120"/>
    <mergeCell ref="A122:AC122"/>
    <mergeCell ref="M99:N99"/>
    <mergeCell ref="O99:P99"/>
    <mergeCell ref="Q99:R99"/>
    <mergeCell ref="B98:B99"/>
  </mergeCells>
  <hyperlinks>
    <hyperlink ref="A1" location="Inhalt!A9" display="Zurück zum Inhalt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9"/>
  <sheetViews>
    <sheetView zoomScale="80" zoomScaleNormal="80" workbookViewId="0"/>
  </sheetViews>
  <sheetFormatPr baseColWidth="10" defaultColWidth="11" defaultRowHeight="14.5"/>
  <cols>
    <col min="1" max="1" width="23.5" style="84" customWidth="1"/>
    <col min="2" max="2" width="12.08203125" style="84" customWidth="1"/>
    <col min="3" max="16" width="11.08203125" style="84" customWidth="1"/>
    <col min="17" max="16384" width="11" style="84"/>
  </cols>
  <sheetData>
    <row r="1" spans="1:16" s="20" customFormat="1" ht="14.5" customHeight="1">
      <c r="A1" s="322" t="s">
        <v>87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20" customFormat="1" ht="14.5" customHeight="1">
      <c r="A2" s="32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s="96" customFormat="1" ht="23.5">
      <c r="A3" s="390">
        <v>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</row>
    <row r="4" spans="1:16" s="96" customFormat="1">
      <c r="A4" s="99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s="96" customFormat="1" ht="16.5">
      <c r="A5" s="420" t="s">
        <v>155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</row>
    <row r="6" spans="1:16" s="96" customFormat="1">
      <c r="A6" s="409" t="s">
        <v>16</v>
      </c>
      <c r="B6" s="412" t="s">
        <v>18</v>
      </c>
      <c r="C6" s="414" t="s">
        <v>46</v>
      </c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5"/>
    </row>
    <row r="7" spans="1:16" s="96" customFormat="1" ht="26" customHeight="1">
      <c r="A7" s="410"/>
      <c r="B7" s="413"/>
      <c r="C7" s="416" t="s">
        <v>56</v>
      </c>
      <c r="D7" s="416"/>
      <c r="E7" s="417" t="s">
        <v>57</v>
      </c>
      <c r="F7" s="417"/>
      <c r="G7" s="417" t="s">
        <v>58</v>
      </c>
      <c r="H7" s="417"/>
      <c r="I7" s="417" t="s">
        <v>59</v>
      </c>
      <c r="J7" s="417"/>
      <c r="K7" s="417" t="s">
        <v>60</v>
      </c>
      <c r="L7" s="417"/>
      <c r="M7" s="417" t="s">
        <v>61</v>
      </c>
      <c r="N7" s="417"/>
      <c r="O7" s="418" t="s">
        <v>62</v>
      </c>
      <c r="P7" s="419"/>
    </row>
    <row r="8" spans="1:16" s="96" customFormat="1" ht="18" customHeight="1" thickBot="1">
      <c r="A8" s="411"/>
      <c r="B8" s="133" t="s">
        <v>8</v>
      </c>
      <c r="C8" s="134" t="s">
        <v>8</v>
      </c>
      <c r="D8" s="135" t="s">
        <v>26</v>
      </c>
      <c r="E8" s="136" t="s">
        <v>8</v>
      </c>
      <c r="F8" s="137" t="s">
        <v>26</v>
      </c>
      <c r="G8" s="134" t="s">
        <v>8</v>
      </c>
      <c r="H8" s="135" t="s">
        <v>26</v>
      </c>
      <c r="I8" s="134" t="s">
        <v>8</v>
      </c>
      <c r="J8" s="135" t="s">
        <v>26</v>
      </c>
      <c r="K8" s="136" t="s">
        <v>8</v>
      </c>
      <c r="L8" s="137" t="s">
        <v>26</v>
      </c>
      <c r="M8" s="134" t="s">
        <v>8</v>
      </c>
      <c r="N8" s="135" t="s">
        <v>26</v>
      </c>
      <c r="O8" s="136" t="s">
        <v>8</v>
      </c>
      <c r="P8" s="138" t="s">
        <v>26</v>
      </c>
    </row>
    <row r="9" spans="1:16" s="96" customFormat="1">
      <c r="A9" s="43" t="s">
        <v>63</v>
      </c>
      <c r="B9" s="247">
        <v>9414</v>
      </c>
      <c r="C9" s="117">
        <v>297</v>
      </c>
      <c r="D9" s="139">
        <f>C9/B9*100</f>
        <v>3.1548757170172079</v>
      </c>
      <c r="E9" s="117">
        <v>2434</v>
      </c>
      <c r="F9" s="139">
        <f>E9/B9*100</f>
        <v>25.855109411514764</v>
      </c>
      <c r="G9" s="117">
        <v>4563</v>
      </c>
      <c r="H9" s="139">
        <f>G9/B9*100</f>
        <v>48.470363288718929</v>
      </c>
      <c r="I9" s="117">
        <v>1179</v>
      </c>
      <c r="J9" s="139">
        <f>I9/B9*100</f>
        <v>12.523900573613766</v>
      </c>
      <c r="K9" s="117">
        <v>359</v>
      </c>
      <c r="L9" s="139">
        <f>K9/B9*100</f>
        <v>3.8134693010410023</v>
      </c>
      <c r="M9" s="117">
        <v>186</v>
      </c>
      <c r="N9" s="139">
        <f>M9/B9*100</f>
        <v>1.9757807520713833</v>
      </c>
      <c r="O9" s="117">
        <v>396</v>
      </c>
      <c r="P9" s="316">
        <f>O9/B9*100</f>
        <v>4.2065009560229445</v>
      </c>
    </row>
    <row r="10" spans="1:16" s="96" customFormat="1">
      <c r="A10" s="32" t="s">
        <v>28</v>
      </c>
      <c r="B10" s="248">
        <v>9343</v>
      </c>
      <c r="C10" s="118">
        <v>382</v>
      </c>
      <c r="D10" s="140">
        <f t="shared" ref="D10:D27" si="0">C10/B10*100</f>
        <v>4.0886224981269397</v>
      </c>
      <c r="E10" s="118">
        <v>3010</v>
      </c>
      <c r="F10" s="140">
        <f t="shared" ref="F10:F27" si="1">E10/B10*100</f>
        <v>32.216632773199187</v>
      </c>
      <c r="G10" s="118">
        <v>3563</v>
      </c>
      <c r="H10" s="140">
        <f t="shared" ref="H10:H27" si="2">G10/B10*100</f>
        <v>38.135502515252064</v>
      </c>
      <c r="I10" s="118">
        <v>1473</v>
      </c>
      <c r="J10" s="140">
        <f t="shared" ref="J10:J27" si="3">I10/B10*100</f>
        <v>15.765813978379537</v>
      </c>
      <c r="K10" s="118">
        <v>554</v>
      </c>
      <c r="L10" s="140">
        <f t="shared" ref="L10:L27" si="4">K10/B10*100</f>
        <v>5.9295729423097505</v>
      </c>
      <c r="M10" s="118">
        <v>190</v>
      </c>
      <c r="N10" s="140">
        <f t="shared" ref="N10:N27" si="5">M10/B10*100</f>
        <v>2.0336080488065931</v>
      </c>
      <c r="O10" s="118">
        <v>171</v>
      </c>
      <c r="P10" s="317">
        <f t="shared" ref="P10:P27" si="6">O10/B10*100</f>
        <v>1.8302472439259336</v>
      </c>
    </row>
    <row r="11" spans="1:16" s="96" customFormat="1">
      <c r="A11" s="31" t="s">
        <v>29</v>
      </c>
      <c r="B11" s="249">
        <v>2832</v>
      </c>
      <c r="C11" s="119">
        <v>637</v>
      </c>
      <c r="D11" s="141">
        <f t="shared" si="0"/>
        <v>22.492937853107346</v>
      </c>
      <c r="E11" s="119">
        <v>148</v>
      </c>
      <c r="F11" s="141">
        <f t="shared" si="1"/>
        <v>5.2259887005649714</v>
      </c>
      <c r="G11" s="119">
        <v>647</v>
      </c>
      <c r="H11" s="141">
        <f t="shared" si="2"/>
        <v>22.846045197740114</v>
      </c>
      <c r="I11" s="119">
        <v>714</v>
      </c>
      <c r="J11" s="141">
        <f t="shared" si="3"/>
        <v>25.211864406779661</v>
      </c>
      <c r="K11" s="119">
        <v>291</v>
      </c>
      <c r="L11" s="141">
        <f t="shared" si="4"/>
        <v>10.275423728813561</v>
      </c>
      <c r="M11" s="119">
        <v>144</v>
      </c>
      <c r="N11" s="141">
        <f t="shared" si="5"/>
        <v>5.0847457627118651</v>
      </c>
      <c r="O11" s="119">
        <v>251</v>
      </c>
      <c r="P11" s="318">
        <f t="shared" si="6"/>
        <v>8.8629943502824862</v>
      </c>
    </row>
    <row r="12" spans="1:16" s="96" customFormat="1">
      <c r="A12" s="32" t="s">
        <v>30</v>
      </c>
      <c r="B12" s="248">
        <v>1627</v>
      </c>
      <c r="C12" s="118">
        <v>93</v>
      </c>
      <c r="D12" s="140">
        <f t="shared" si="0"/>
        <v>5.7160417947141982</v>
      </c>
      <c r="E12" s="118">
        <v>192</v>
      </c>
      <c r="F12" s="140">
        <f t="shared" si="1"/>
        <v>11.800860479409957</v>
      </c>
      <c r="G12" s="118">
        <v>668</v>
      </c>
      <c r="H12" s="140">
        <f t="shared" si="2"/>
        <v>41.057160417947145</v>
      </c>
      <c r="I12" s="118">
        <v>323</v>
      </c>
      <c r="J12" s="140">
        <f t="shared" si="3"/>
        <v>19.852489244007376</v>
      </c>
      <c r="K12" s="118">
        <v>163</v>
      </c>
      <c r="L12" s="140">
        <f t="shared" si="4"/>
        <v>10.018438844499078</v>
      </c>
      <c r="M12" s="118">
        <v>82</v>
      </c>
      <c r="N12" s="140">
        <f t="shared" si="5"/>
        <v>5.039950829748002</v>
      </c>
      <c r="O12" s="118">
        <v>106</v>
      </c>
      <c r="P12" s="317">
        <f t="shared" si="6"/>
        <v>6.5150583896742473</v>
      </c>
    </row>
    <row r="13" spans="1:16" s="96" customFormat="1">
      <c r="A13" s="31" t="s">
        <v>31</v>
      </c>
      <c r="B13" s="249">
        <v>462</v>
      </c>
      <c r="C13" s="119">
        <v>107</v>
      </c>
      <c r="D13" s="141">
        <f t="shared" si="0"/>
        <v>23.160173160173162</v>
      </c>
      <c r="E13" s="119">
        <v>10</v>
      </c>
      <c r="F13" s="141">
        <f t="shared" si="1"/>
        <v>2.1645021645021645</v>
      </c>
      <c r="G13" s="119">
        <v>118</v>
      </c>
      <c r="H13" s="141">
        <f t="shared" si="2"/>
        <v>25.541125541125542</v>
      </c>
      <c r="I13" s="119">
        <v>138</v>
      </c>
      <c r="J13" s="141">
        <f t="shared" si="3"/>
        <v>29.870129870129869</v>
      </c>
      <c r="K13" s="119">
        <v>57</v>
      </c>
      <c r="L13" s="141">
        <f t="shared" si="4"/>
        <v>12.337662337662337</v>
      </c>
      <c r="M13" s="119">
        <v>23</v>
      </c>
      <c r="N13" s="141">
        <f t="shared" si="5"/>
        <v>4.9783549783549788</v>
      </c>
      <c r="O13" s="119">
        <v>9</v>
      </c>
      <c r="P13" s="318">
        <f t="shared" si="6"/>
        <v>1.948051948051948</v>
      </c>
    </row>
    <row r="14" spans="1:16" s="96" customFormat="1">
      <c r="A14" s="32" t="s">
        <v>32</v>
      </c>
      <c r="B14" s="248">
        <v>1165</v>
      </c>
      <c r="C14" s="118">
        <v>139</v>
      </c>
      <c r="D14" s="140">
        <f t="shared" si="0"/>
        <v>11.931330472103003</v>
      </c>
      <c r="E14" s="118">
        <v>25</v>
      </c>
      <c r="F14" s="140">
        <f t="shared" si="1"/>
        <v>2.1459227467811157</v>
      </c>
      <c r="G14" s="118">
        <v>200</v>
      </c>
      <c r="H14" s="140">
        <f t="shared" si="2"/>
        <v>17.167381974248926</v>
      </c>
      <c r="I14" s="118">
        <v>355</v>
      </c>
      <c r="J14" s="140">
        <f t="shared" si="3"/>
        <v>30.472103004291846</v>
      </c>
      <c r="K14" s="118">
        <v>243</v>
      </c>
      <c r="L14" s="140">
        <f t="shared" si="4"/>
        <v>20.858369098712444</v>
      </c>
      <c r="M14" s="118">
        <v>98</v>
      </c>
      <c r="N14" s="140">
        <f t="shared" si="5"/>
        <v>8.4120171673819737</v>
      </c>
      <c r="O14" s="118">
        <v>105</v>
      </c>
      <c r="P14" s="317">
        <f t="shared" si="6"/>
        <v>9.0128755364806867</v>
      </c>
    </row>
    <row r="15" spans="1:16" s="96" customFormat="1">
      <c r="A15" s="31" t="s">
        <v>33</v>
      </c>
      <c r="B15" s="249">
        <v>4308</v>
      </c>
      <c r="C15" s="119">
        <v>320</v>
      </c>
      <c r="D15" s="141">
        <f t="shared" si="0"/>
        <v>7.4280408542246974</v>
      </c>
      <c r="E15" s="119">
        <v>150</v>
      </c>
      <c r="F15" s="141">
        <f t="shared" si="1"/>
        <v>3.4818941504178276</v>
      </c>
      <c r="G15" s="119">
        <v>810</v>
      </c>
      <c r="H15" s="141">
        <f t="shared" si="2"/>
        <v>18.802228412256266</v>
      </c>
      <c r="I15" s="119">
        <v>1391</v>
      </c>
      <c r="J15" s="141">
        <f t="shared" si="3"/>
        <v>32.288765088207981</v>
      </c>
      <c r="K15" s="119">
        <v>977</v>
      </c>
      <c r="L15" s="141">
        <f t="shared" si="4"/>
        <v>22.678737233054783</v>
      </c>
      <c r="M15" s="119">
        <v>375</v>
      </c>
      <c r="N15" s="141">
        <f t="shared" si="5"/>
        <v>8.7047353760445692</v>
      </c>
      <c r="O15" s="119">
        <v>285</v>
      </c>
      <c r="P15" s="318">
        <f t="shared" si="6"/>
        <v>6.6155988857938723</v>
      </c>
    </row>
    <row r="16" spans="1:16" s="96" customFormat="1">
      <c r="A16" s="32" t="s">
        <v>64</v>
      </c>
      <c r="B16" s="248">
        <v>965</v>
      </c>
      <c r="C16" s="118">
        <v>35</v>
      </c>
      <c r="D16" s="140">
        <f t="shared" si="0"/>
        <v>3.6269430051813467</v>
      </c>
      <c r="E16" s="118">
        <v>52</v>
      </c>
      <c r="F16" s="140">
        <f t="shared" si="1"/>
        <v>5.3886010362694305</v>
      </c>
      <c r="G16" s="118">
        <v>531</v>
      </c>
      <c r="H16" s="140">
        <f t="shared" si="2"/>
        <v>55.025906735751292</v>
      </c>
      <c r="I16" s="118">
        <v>282</v>
      </c>
      <c r="J16" s="140">
        <f t="shared" si="3"/>
        <v>29.222797927461141</v>
      </c>
      <c r="K16" s="118">
        <v>46</v>
      </c>
      <c r="L16" s="140">
        <f t="shared" si="4"/>
        <v>4.766839378238342</v>
      </c>
      <c r="M16" s="118">
        <v>14</v>
      </c>
      <c r="N16" s="140">
        <f t="shared" si="5"/>
        <v>1.4507772020725389</v>
      </c>
      <c r="O16" s="118">
        <v>5</v>
      </c>
      <c r="P16" s="317">
        <f t="shared" si="6"/>
        <v>0.5181347150259068</v>
      </c>
    </row>
    <row r="17" spans="1:16" s="96" customFormat="1">
      <c r="A17" s="31" t="s">
        <v>35</v>
      </c>
      <c r="B17" s="249">
        <v>5379</v>
      </c>
      <c r="C17" s="119">
        <v>509</v>
      </c>
      <c r="D17" s="141">
        <f t="shared" si="0"/>
        <v>9.4627254136456589</v>
      </c>
      <c r="E17" s="119">
        <v>277</v>
      </c>
      <c r="F17" s="141">
        <f t="shared" si="1"/>
        <v>5.1496560699014688</v>
      </c>
      <c r="G17" s="119">
        <v>2440</v>
      </c>
      <c r="H17" s="141">
        <f t="shared" si="2"/>
        <v>45.361591373861316</v>
      </c>
      <c r="I17" s="119">
        <v>1516</v>
      </c>
      <c r="J17" s="141">
        <f t="shared" si="3"/>
        <v>28.183677263431868</v>
      </c>
      <c r="K17" s="119">
        <v>252</v>
      </c>
      <c r="L17" s="141">
        <f t="shared" si="4"/>
        <v>4.6848856664807581</v>
      </c>
      <c r="M17" s="119">
        <v>118</v>
      </c>
      <c r="N17" s="141">
        <f t="shared" si="5"/>
        <v>2.1937163041457519</v>
      </c>
      <c r="O17" s="119">
        <v>267</v>
      </c>
      <c r="P17" s="318">
        <f t="shared" si="6"/>
        <v>4.9637479085331844</v>
      </c>
    </row>
    <row r="18" spans="1:16" s="96" customFormat="1">
      <c r="A18" s="32" t="s">
        <v>65</v>
      </c>
      <c r="B18" s="248">
        <v>10668</v>
      </c>
      <c r="C18" s="118">
        <v>821</v>
      </c>
      <c r="D18" s="140">
        <f t="shared" si="0"/>
        <v>7.6959130108736407</v>
      </c>
      <c r="E18" s="118">
        <v>224</v>
      </c>
      <c r="F18" s="140">
        <f t="shared" si="1"/>
        <v>2.0997375328083989</v>
      </c>
      <c r="G18" s="118">
        <v>2621</v>
      </c>
      <c r="H18" s="140">
        <f t="shared" si="2"/>
        <v>24.568803899512563</v>
      </c>
      <c r="I18" s="118">
        <v>4467</v>
      </c>
      <c r="J18" s="140">
        <f t="shared" si="3"/>
        <v>41.872890888638921</v>
      </c>
      <c r="K18" s="118">
        <v>1379</v>
      </c>
      <c r="L18" s="140">
        <f t="shared" si="4"/>
        <v>12.926509186351707</v>
      </c>
      <c r="M18" s="118">
        <v>560</v>
      </c>
      <c r="N18" s="140">
        <f t="shared" si="5"/>
        <v>5.2493438320209975</v>
      </c>
      <c r="O18" s="118">
        <v>596</v>
      </c>
      <c r="P18" s="317">
        <f t="shared" si="6"/>
        <v>5.5868016497937756</v>
      </c>
    </row>
    <row r="19" spans="1:16" s="96" customFormat="1">
      <c r="A19" s="31" t="s">
        <v>37</v>
      </c>
      <c r="B19" s="249">
        <v>2508</v>
      </c>
      <c r="C19" s="119">
        <v>142</v>
      </c>
      <c r="D19" s="141">
        <f t="shared" si="0"/>
        <v>5.6618819776714515</v>
      </c>
      <c r="E19" s="119">
        <v>243</v>
      </c>
      <c r="F19" s="141">
        <f t="shared" si="1"/>
        <v>9.6889952153110048</v>
      </c>
      <c r="G19" s="119">
        <v>1410</v>
      </c>
      <c r="H19" s="141">
        <f t="shared" si="2"/>
        <v>56.220095693779903</v>
      </c>
      <c r="I19" s="119">
        <v>414</v>
      </c>
      <c r="J19" s="141">
        <f t="shared" si="3"/>
        <v>16.507177033492823</v>
      </c>
      <c r="K19" s="119">
        <v>173</v>
      </c>
      <c r="L19" s="141">
        <f t="shared" si="4"/>
        <v>6.8979266347687407</v>
      </c>
      <c r="M19" s="119">
        <v>65</v>
      </c>
      <c r="N19" s="141">
        <f t="shared" si="5"/>
        <v>2.5917065390749601</v>
      </c>
      <c r="O19" s="119">
        <v>61</v>
      </c>
      <c r="P19" s="318">
        <f t="shared" si="6"/>
        <v>2.4322169059011167</v>
      </c>
    </row>
    <row r="20" spans="1:16" s="96" customFormat="1">
      <c r="A20" s="32" t="s">
        <v>38</v>
      </c>
      <c r="B20" s="248">
        <v>474</v>
      </c>
      <c r="C20" s="118">
        <v>29</v>
      </c>
      <c r="D20" s="140">
        <f t="shared" si="0"/>
        <v>6.1181434599156121</v>
      </c>
      <c r="E20" s="118">
        <v>9</v>
      </c>
      <c r="F20" s="140">
        <f t="shared" si="1"/>
        <v>1.89873417721519</v>
      </c>
      <c r="G20" s="118">
        <v>186</v>
      </c>
      <c r="H20" s="140">
        <f t="shared" si="2"/>
        <v>39.24050632911392</v>
      </c>
      <c r="I20" s="118">
        <v>172</v>
      </c>
      <c r="J20" s="140">
        <f t="shared" si="3"/>
        <v>36.286919831223628</v>
      </c>
      <c r="K20" s="118">
        <v>42</v>
      </c>
      <c r="L20" s="140">
        <f t="shared" si="4"/>
        <v>8.8607594936708853</v>
      </c>
      <c r="M20" s="118">
        <v>22</v>
      </c>
      <c r="N20" s="140">
        <f t="shared" si="5"/>
        <v>4.6413502109704643</v>
      </c>
      <c r="O20" s="118">
        <v>14</v>
      </c>
      <c r="P20" s="317">
        <f t="shared" si="6"/>
        <v>2.9535864978902953</v>
      </c>
    </row>
    <row r="21" spans="1:16" s="96" customFormat="1">
      <c r="A21" s="31" t="s">
        <v>39</v>
      </c>
      <c r="B21" s="249">
        <v>2348</v>
      </c>
      <c r="C21" s="119">
        <v>89</v>
      </c>
      <c r="D21" s="141">
        <f t="shared" si="0"/>
        <v>3.7904599659284499</v>
      </c>
      <c r="E21" s="119">
        <v>43</v>
      </c>
      <c r="F21" s="141">
        <f t="shared" si="1"/>
        <v>1.8313458262350937</v>
      </c>
      <c r="G21" s="119">
        <v>279</v>
      </c>
      <c r="H21" s="141">
        <f t="shared" si="2"/>
        <v>11.882453151618398</v>
      </c>
      <c r="I21" s="119">
        <v>1105</v>
      </c>
      <c r="J21" s="141">
        <f t="shared" si="3"/>
        <v>47.061328790459967</v>
      </c>
      <c r="K21" s="119">
        <v>560</v>
      </c>
      <c r="L21" s="141">
        <f t="shared" si="4"/>
        <v>23.850085178875638</v>
      </c>
      <c r="M21" s="119">
        <v>151</v>
      </c>
      <c r="N21" s="141">
        <f t="shared" si="5"/>
        <v>6.4310051107325377</v>
      </c>
      <c r="O21" s="119">
        <v>121</v>
      </c>
      <c r="P21" s="318">
        <f t="shared" si="6"/>
        <v>5.1533219761499147</v>
      </c>
    </row>
    <row r="22" spans="1:16" s="96" customFormat="1">
      <c r="A22" s="32" t="s">
        <v>66</v>
      </c>
      <c r="B22" s="248">
        <v>1419</v>
      </c>
      <c r="C22" s="118">
        <v>44</v>
      </c>
      <c r="D22" s="140">
        <f t="shared" si="0"/>
        <v>3.1007751937984498</v>
      </c>
      <c r="E22" s="118">
        <v>77</v>
      </c>
      <c r="F22" s="140">
        <f t="shared" si="1"/>
        <v>5.4263565891472867</v>
      </c>
      <c r="G22" s="118">
        <v>669</v>
      </c>
      <c r="H22" s="140">
        <f t="shared" si="2"/>
        <v>47.145877378435522</v>
      </c>
      <c r="I22" s="118">
        <v>454</v>
      </c>
      <c r="J22" s="140">
        <f t="shared" si="3"/>
        <v>31.994362226920366</v>
      </c>
      <c r="K22" s="118">
        <v>114</v>
      </c>
      <c r="L22" s="140">
        <f t="shared" si="4"/>
        <v>8.0338266384777999</v>
      </c>
      <c r="M22" s="118">
        <v>36</v>
      </c>
      <c r="N22" s="140">
        <f t="shared" si="5"/>
        <v>2.536997885835095</v>
      </c>
      <c r="O22" s="118">
        <v>25</v>
      </c>
      <c r="P22" s="317">
        <f t="shared" si="6"/>
        <v>1.7618040873854828</v>
      </c>
    </row>
    <row r="23" spans="1:16" s="96" customFormat="1">
      <c r="A23" s="33" t="s">
        <v>67</v>
      </c>
      <c r="B23" s="249">
        <v>1818</v>
      </c>
      <c r="C23" s="119">
        <v>121</v>
      </c>
      <c r="D23" s="141">
        <f t="shared" si="0"/>
        <v>6.6556655665566549</v>
      </c>
      <c r="E23" s="119">
        <v>23</v>
      </c>
      <c r="F23" s="141">
        <f t="shared" si="1"/>
        <v>1.2651265126512652</v>
      </c>
      <c r="G23" s="119">
        <v>398</v>
      </c>
      <c r="H23" s="141">
        <f t="shared" si="2"/>
        <v>21.892189218921892</v>
      </c>
      <c r="I23" s="119">
        <v>833</v>
      </c>
      <c r="J23" s="141">
        <f t="shared" si="3"/>
        <v>45.819581958195819</v>
      </c>
      <c r="K23" s="119">
        <v>262</v>
      </c>
      <c r="L23" s="141">
        <f t="shared" si="4"/>
        <v>14.411441144114413</v>
      </c>
      <c r="M23" s="119">
        <v>70</v>
      </c>
      <c r="N23" s="141">
        <f t="shared" si="5"/>
        <v>3.8503850385038509</v>
      </c>
      <c r="O23" s="119">
        <v>111</v>
      </c>
      <c r="P23" s="318">
        <f t="shared" si="6"/>
        <v>6.105610561056106</v>
      </c>
    </row>
    <row r="24" spans="1:16" s="96" customFormat="1" ht="15" thickBot="1">
      <c r="A24" s="44" t="s">
        <v>42</v>
      </c>
      <c r="B24" s="248">
        <v>1347</v>
      </c>
      <c r="C24" s="118">
        <v>16</v>
      </c>
      <c r="D24" s="140">
        <f t="shared" si="0"/>
        <v>1.1878247958426131</v>
      </c>
      <c r="E24" s="118">
        <v>44</v>
      </c>
      <c r="F24" s="140">
        <f t="shared" si="1"/>
        <v>3.2665181885671863</v>
      </c>
      <c r="G24" s="118">
        <v>349</v>
      </c>
      <c r="H24" s="140">
        <f t="shared" si="2"/>
        <v>25.909428359316998</v>
      </c>
      <c r="I24" s="118">
        <v>754</v>
      </c>
      <c r="J24" s="140">
        <f t="shared" si="3"/>
        <v>55.976243504083143</v>
      </c>
      <c r="K24" s="118">
        <v>146</v>
      </c>
      <c r="L24" s="140">
        <f t="shared" si="4"/>
        <v>10.838901262063844</v>
      </c>
      <c r="M24" s="118">
        <v>26</v>
      </c>
      <c r="N24" s="140">
        <f t="shared" si="5"/>
        <v>1.9302152932442462</v>
      </c>
      <c r="O24" s="118">
        <v>12</v>
      </c>
      <c r="P24" s="317">
        <f t="shared" si="6"/>
        <v>0.89086859688195985</v>
      </c>
    </row>
    <row r="25" spans="1:16" s="96" customFormat="1">
      <c r="A25" s="45" t="s">
        <v>43</v>
      </c>
      <c r="B25" s="212">
        <v>45539</v>
      </c>
      <c r="C25" s="297">
        <v>2867</v>
      </c>
      <c r="D25" s="142">
        <f t="shared" si="0"/>
        <v>6.2957025845978176</v>
      </c>
      <c r="E25" s="297">
        <v>6405</v>
      </c>
      <c r="F25" s="142">
        <f t="shared" si="1"/>
        <v>14.064867476229168</v>
      </c>
      <c r="G25" s="297">
        <v>16309</v>
      </c>
      <c r="H25" s="142">
        <f t="shared" si="2"/>
        <v>35.813258964843321</v>
      </c>
      <c r="I25" s="297">
        <v>11938</v>
      </c>
      <c r="J25" s="142">
        <f t="shared" si="3"/>
        <v>26.214892729308943</v>
      </c>
      <c r="K25" s="297">
        <v>4298</v>
      </c>
      <c r="L25" s="142">
        <f t="shared" si="4"/>
        <v>9.4380640769450359</v>
      </c>
      <c r="M25" s="297">
        <v>1707</v>
      </c>
      <c r="N25" s="142">
        <f t="shared" si="5"/>
        <v>3.7484354070137686</v>
      </c>
      <c r="O25" s="297">
        <v>2015</v>
      </c>
      <c r="P25" s="319">
        <f t="shared" si="6"/>
        <v>4.4247787610619467</v>
      </c>
    </row>
    <row r="26" spans="1:16" s="96" customFormat="1">
      <c r="A26" s="46" t="s">
        <v>44</v>
      </c>
      <c r="B26" s="221">
        <v>10538</v>
      </c>
      <c r="C26" s="298">
        <v>914</v>
      </c>
      <c r="D26" s="143">
        <f t="shared" si="0"/>
        <v>8.6733725564623256</v>
      </c>
      <c r="E26" s="298">
        <v>556</v>
      </c>
      <c r="F26" s="143">
        <f t="shared" si="1"/>
        <v>5.2761434807363825</v>
      </c>
      <c r="G26" s="298">
        <v>3143</v>
      </c>
      <c r="H26" s="143">
        <f t="shared" si="2"/>
        <v>29.825393812867716</v>
      </c>
      <c r="I26" s="298">
        <v>3632</v>
      </c>
      <c r="J26" s="143">
        <f t="shared" si="3"/>
        <v>34.465743025241977</v>
      </c>
      <c r="K26" s="298">
        <v>1320</v>
      </c>
      <c r="L26" s="143">
        <f t="shared" si="4"/>
        <v>12.526096033402922</v>
      </c>
      <c r="M26" s="298">
        <v>453</v>
      </c>
      <c r="N26" s="143">
        <f t="shared" si="5"/>
        <v>4.2987284114632756</v>
      </c>
      <c r="O26" s="298">
        <v>520</v>
      </c>
      <c r="P26" s="320">
        <f t="shared" si="6"/>
        <v>4.9345226798253945</v>
      </c>
    </row>
    <row r="27" spans="1:16" s="96" customFormat="1">
      <c r="A27" s="47" t="s">
        <v>45</v>
      </c>
      <c r="B27" s="255">
        <v>56077</v>
      </c>
      <c r="C27" s="299">
        <v>3781</v>
      </c>
      <c r="D27" s="144">
        <f t="shared" si="0"/>
        <v>6.7425147564955328</v>
      </c>
      <c r="E27" s="299">
        <v>6961</v>
      </c>
      <c r="F27" s="144">
        <f t="shared" si="1"/>
        <v>12.413288870659986</v>
      </c>
      <c r="G27" s="299">
        <v>19452</v>
      </c>
      <c r="H27" s="144">
        <f t="shared" si="2"/>
        <v>34.688018260605951</v>
      </c>
      <c r="I27" s="299">
        <v>15570</v>
      </c>
      <c r="J27" s="144">
        <f t="shared" si="3"/>
        <v>27.765394011805196</v>
      </c>
      <c r="K27" s="299">
        <v>5618</v>
      </c>
      <c r="L27" s="144">
        <f t="shared" si="4"/>
        <v>10.018367601690532</v>
      </c>
      <c r="M27" s="299">
        <v>2160</v>
      </c>
      <c r="N27" s="144">
        <f t="shared" si="5"/>
        <v>3.8518465681117031</v>
      </c>
      <c r="O27" s="299">
        <v>2535</v>
      </c>
      <c r="P27" s="321">
        <f t="shared" si="6"/>
        <v>4.5205699306310967</v>
      </c>
    </row>
    <row r="28" spans="1:16" s="96" customFormat="1">
      <c r="A28" s="421" t="s">
        <v>107</v>
      </c>
      <c r="B28" s="421"/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422"/>
      <c r="P28" s="422"/>
    </row>
    <row r="29" spans="1:16" s="96" customFormat="1">
      <c r="A29" s="389" t="s">
        <v>131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</row>
    <row r="30" spans="1:16" s="20" customFormat="1" ht="14.5" customHeight="1">
      <c r="A30" s="1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ht="24" customHeight="1">
      <c r="A31" s="370">
        <v>2022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</row>
    <row r="32" spans="1:16" s="20" customFormat="1" ht="14.5" customHeight="1">
      <c r="A32" s="1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7" ht="14.5" customHeight="1">
      <c r="A33" s="420" t="s">
        <v>156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"/>
    </row>
    <row r="34" spans="1:17" ht="14.5" customHeight="1">
      <c r="A34" s="409" t="s">
        <v>16</v>
      </c>
      <c r="B34" s="412" t="s">
        <v>18</v>
      </c>
      <c r="C34" s="414" t="s">
        <v>46</v>
      </c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5"/>
      <c r="Q34" s="42"/>
    </row>
    <row r="35" spans="1:17" ht="30" customHeight="1">
      <c r="A35" s="410"/>
      <c r="B35" s="413"/>
      <c r="C35" s="416" t="s">
        <v>56</v>
      </c>
      <c r="D35" s="416"/>
      <c r="E35" s="417" t="s">
        <v>57</v>
      </c>
      <c r="F35" s="417"/>
      <c r="G35" s="417" t="s">
        <v>58</v>
      </c>
      <c r="H35" s="417"/>
      <c r="I35" s="417" t="s">
        <v>59</v>
      </c>
      <c r="J35" s="417"/>
      <c r="K35" s="417" t="s">
        <v>60</v>
      </c>
      <c r="L35" s="417"/>
      <c r="M35" s="417" t="s">
        <v>61</v>
      </c>
      <c r="N35" s="417"/>
      <c r="O35" s="418" t="s">
        <v>62</v>
      </c>
      <c r="P35" s="419"/>
      <c r="Q35" s="42"/>
    </row>
    <row r="36" spans="1:17" ht="14.5" customHeight="1" thickBot="1">
      <c r="A36" s="411"/>
      <c r="B36" s="133" t="s">
        <v>8</v>
      </c>
      <c r="C36" s="134" t="s">
        <v>8</v>
      </c>
      <c r="D36" s="135" t="s">
        <v>26</v>
      </c>
      <c r="E36" s="136" t="s">
        <v>8</v>
      </c>
      <c r="F36" s="137" t="s">
        <v>26</v>
      </c>
      <c r="G36" s="134" t="s">
        <v>8</v>
      </c>
      <c r="H36" s="135" t="s">
        <v>26</v>
      </c>
      <c r="I36" s="134" t="s">
        <v>8</v>
      </c>
      <c r="J36" s="135" t="s">
        <v>26</v>
      </c>
      <c r="K36" s="136" t="s">
        <v>8</v>
      </c>
      <c r="L36" s="137" t="s">
        <v>26</v>
      </c>
      <c r="M36" s="134" t="s">
        <v>8</v>
      </c>
      <c r="N36" s="135" t="s">
        <v>26</v>
      </c>
      <c r="O36" s="136" t="s">
        <v>8</v>
      </c>
      <c r="P36" s="138" t="s">
        <v>26</v>
      </c>
      <c r="Q36" s="42"/>
    </row>
    <row r="37" spans="1:17" ht="14.5" customHeight="1">
      <c r="A37" s="43" t="s">
        <v>63</v>
      </c>
      <c r="B37" s="247">
        <v>9245</v>
      </c>
      <c r="C37" s="117">
        <v>383</v>
      </c>
      <c r="D37" s="139">
        <f>C37/B37*100</f>
        <v>4.1427798810167653</v>
      </c>
      <c r="E37" s="117">
        <v>2392</v>
      </c>
      <c r="F37" s="139">
        <f>E37/B37*100</f>
        <v>25.873445105462412</v>
      </c>
      <c r="G37" s="117">
        <v>4350</v>
      </c>
      <c r="H37" s="139">
        <f>G37/B37*100</f>
        <v>47.052460789616006</v>
      </c>
      <c r="I37" s="117">
        <v>1116</v>
      </c>
      <c r="J37" s="139">
        <f>I37/B37*100</f>
        <v>12.071389940508382</v>
      </c>
      <c r="K37" s="117">
        <v>369</v>
      </c>
      <c r="L37" s="139">
        <f>K37/B37*100</f>
        <v>3.9913466738777714</v>
      </c>
      <c r="M37" s="117">
        <v>208</v>
      </c>
      <c r="N37" s="139">
        <f>M37/B37*100</f>
        <v>2.24986479177934</v>
      </c>
      <c r="O37" s="117">
        <v>427</v>
      </c>
      <c r="P37" s="316">
        <f>O37/B37*100</f>
        <v>4.6187128177393184</v>
      </c>
    </row>
    <row r="38" spans="1:17" ht="14.5" customHeight="1">
      <c r="A38" s="32" t="s">
        <v>28</v>
      </c>
      <c r="B38" s="248">
        <v>9193</v>
      </c>
      <c r="C38" s="118">
        <v>408</v>
      </c>
      <c r="D38" s="140">
        <f t="shared" ref="D38:D55" si="7">C38/B38*100</f>
        <v>4.4381594691613184</v>
      </c>
      <c r="E38" s="118">
        <v>3017</v>
      </c>
      <c r="F38" s="140">
        <f t="shared" ref="F38:F55" si="8">E38/B38*100</f>
        <v>32.81844881975416</v>
      </c>
      <c r="G38" s="118">
        <v>3474</v>
      </c>
      <c r="H38" s="140">
        <f t="shared" ref="H38:H55" si="9">G38/B38*100</f>
        <v>37.789622538888281</v>
      </c>
      <c r="I38" s="118">
        <v>1478</v>
      </c>
      <c r="J38" s="140">
        <f t="shared" ref="J38:J55" si="10">I38/B38*100</f>
        <v>16.077450233873599</v>
      </c>
      <c r="K38" s="118">
        <v>492</v>
      </c>
      <c r="L38" s="140">
        <f t="shared" ref="L38:L55" si="11">K38/B38*100</f>
        <v>5.3518981834004133</v>
      </c>
      <c r="M38" s="118">
        <v>185</v>
      </c>
      <c r="N38" s="140">
        <f t="shared" ref="N38:N55" si="12">M38/B38*100</f>
        <v>2.0124007396932448</v>
      </c>
      <c r="O38" s="118">
        <v>139</v>
      </c>
      <c r="P38" s="317">
        <f t="shared" ref="P38:P55" si="13">O38/B38*100</f>
        <v>1.5120200152289784</v>
      </c>
    </row>
    <row r="39" spans="1:17" ht="14.5" customHeight="1">
      <c r="A39" s="31" t="s">
        <v>29</v>
      </c>
      <c r="B39" s="249">
        <v>2787</v>
      </c>
      <c r="C39" s="119">
        <v>597</v>
      </c>
      <c r="D39" s="141">
        <f t="shared" si="7"/>
        <v>21.420882669537136</v>
      </c>
      <c r="E39" s="119">
        <v>151</v>
      </c>
      <c r="F39" s="141">
        <f t="shared" si="8"/>
        <v>5.4180121994976673</v>
      </c>
      <c r="G39" s="119">
        <v>707</v>
      </c>
      <c r="H39" s="141">
        <f t="shared" si="9"/>
        <v>25.36777897380696</v>
      </c>
      <c r="I39" s="119">
        <v>679</v>
      </c>
      <c r="J39" s="141">
        <f t="shared" si="10"/>
        <v>24.363114459992826</v>
      </c>
      <c r="K39" s="119">
        <v>279</v>
      </c>
      <c r="L39" s="141">
        <f t="shared" si="11"/>
        <v>10.010764262648008</v>
      </c>
      <c r="M39" s="119">
        <v>133</v>
      </c>
      <c r="N39" s="141">
        <f t="shared" si="12"/>
        <v>4.7721564406171506</v>
      </c>
      <c r="O39" s="119">
        <v>241</v>
      </c>
      <c r="P39" s="318">
        <f t="shared" si="13"/>
        <v>8.6472909939002509</v>
      </c>
    </row>
    <row r="40" spans="1:17" ht="14.5" customHeight="1">
      <c r="A40" s="32" t="s">
        <v>30</v>
      </c>
      <c r="B40" s="248">
        <v>1598</v>
      </c>
      <c r="C40" s="118">
        <v>82</v>
      </c>
      <c r="D40" s="140">
        <f t="shared" si="7"/>
        <v>5.1314142678347929</v>
      </c>
      <c r="E40" s="118">
        <v>219</v>
      </c>
      <c r="F40" s="140">
        <f t="shared" si="8"/>
        <v>13.704630788485609</v>
      </c>
      <c r="G40" s="118">
        <v>640</v>
      </c>
      <c r="H40" s="140">
        <f t="shared" si="9"/>
        <v>40.050062578222779</v>
      </c>
      <c r="I40" s="118">
        <v>313</v>
      </c>
      <c r="J40" s="140">
        <f t="shared" si="10"/>
        <v>19.586983729662077</v>
      </c>
      <c r="K40" s="118">
        <v>158</v>
      </c>
      <c r="L40" s="140">
        <f t="shared" si="11"/>
        <v>9.8873591989987482</v>
      </c>
      <c r="M40" s="118">
        <v>76</v>
      </c>
      <c r="N40" s="140">
        <f t="shared" si="12"/>
        <v>4.7559449311639552</v>
      </c>
      <c r="O40" s="118">
        <v>110</v>
      </c>
      <c r="P40" s="317">
        <f t="shared" si="13"/>
        <v>6.8836045056320403</v>
      </c>
    </row>
    <row r="41" spans="1:17" ht="14.5" customHeight="1">
      <c r="A41" s="31" t="s">
        <v>31</v>
      </c>
      <c r="B41" s="249">
        <v>456</v>
      </c>
      <c r="C41" s="119">
        <v>111</v>
      </c>
      <c r="D41" s="141">
        <f t="shared" si="7"/>
        <v>24.342105263157894</v>
      </c>
      <c r="E41" s="119">
        <v>10</v>
      </c>
      <c r="F41" s="141">
        <f t="shared" si="8"/>
        <v>2.1929824561403506</v>
      </c>
      <c r="G41" s="119">
        <v>122</v>
      </c>
      <c r="H41" s="141">
        <f t="shared" si="9"/>
        <v>26.754385964912281</v>
      </c>
      <c r="I41" s="119">
        <v>131</v>
      </c>
      <c r="J41" s="141">
        <f t="shared" si="10"/>
        <v>28.728070175438596</v>
      </c>
      <c r="K41" s="119">
        <v>55</v>
      </c>
      <c r="L41" s="141">
        <f t="shared" si="11"/>
        <v>12.06140350877193</v>
      </c>
      <c r="M41" s="119">
        <v>15</v>
      </c>
      <c r="N41" s="141">
        <f t="shared" si="12"/>
        <v>3.2894736842105261</v>
      </c>
      <c r="O41" s="119">
        <v>12</v>
      </c>
      <c r="P41" s="318">
        <f t="shared" si="13"/>
        <v>2.6315789473684208</v>
      </c>
    </row>
    <row r="42" spans="1:17" ht="14.5" customHeight="1">
      <c r="A42" s="32" t="s">
        <v>32</v>
      </c>
      <c r="B42" s="248">
        <v>1157</v>
      </c>
      <c r="C42" s="118">
        <v>120</v>
      </c>
      <c r="D42" s="140">
        <f t="shared" si="7"/>
        <v>10.371650821089023</v>
      </c>
      <c r="E42" s="118">
        <v>33</v>
      </c>
      <c r="F42" s="140">
        <f t="shared" si="8"/>
        <v>2.8522039757994815</v>
      </c>
      <c r="G42" s="118">
        <v>209</v>
      </c>
      <c r="H42" s="140">
        <f t="shared" si="9"/>
        <v>18.063958513396717</v>
      </c>
      <c r="I42" s="118">
        <v>364</v>
      </c>
      <c r="J42" s="140">
        <f t="shared" si="10"/>
        <v>31.460674157303369</v>
      </c>
      <c r="K42" s="118">
        <v>209</v>
      </c>
      <c r="L42" s="140">
        <f t="shared" si="11"/>
        <v>18.063958513396717</v>
      </c>
      <c r="M42" s="118">
        <v>114</v>
      </c>
      <c r="N42" s="140">
        <f t="shared" si="12"/>
        <v>9.8530682800345737</v>
      </c>
      <c r="O42" s="118">
        <v>108</v>
      </c>
      <c r="P42" s="317">
        <f t="shared" si="13"/>
        <v>9.3344857389801206</v>
      </c>
    </row>
    <row r="43" spans="1:17" ht="14.5" customHeight="1">
      <c r="A43" s="31" t="s">
        <v>33</v>
      </c>
      <c r="B43" s="249">
        <v>4270</v>
      </c>
      <c r="C43" s="119">
        <v>419</v>
      </c>
      <c r="D43" s="141">
        <f t="shared" si="7"/>
        <v>9.812646370023419</v>
      </c>
      <c r="E43" s="119">
        <v>207</v>
      </c>
      <c r="F43" s="141">
        <f t="shared" si="8"/>
        <v>4.8477751756440277</v>
      </c>
      <c r="G43" s="119">
        <v>899</v>
      </c>
      <c r="H43" s="141">
        <f t="shared" si="9"/>
        <v>21.053864168618265</v>
      </c>
      <c r="I43" s="119">
        <v>1364</v>
      </c>
      <c r="J43" s="141">
        <f t="shared" si="10"/>
        <v>31.943793911007024</v>
      </c>
      <c r="K43" s="119">
        <v>775</v>
      </c>
      <c r="L43" s="141">
        <f t="shared" si="11"/>
        <v>18.149882903981265</v>
      </c>
      <c r="M43" s="119">
        <v>339</v>
      </c>
      <c r="N43" s="141">
        <f t="shared" si="12"/>
        <v>7.9391100702576116</v>
      </c>
      <c r="O43" s="119">
        <v>267</v>
      </c>
      <c r="P43" s="318">
        <f t="shared" si="13"/>
        <v>6.2529274004683844</v>
      </c>
    </row>
    <row r="44" spans="1:17" ht="14.5" customHeight="1">
      <c r="A44" s="32" t="s">
        <v>64</v>
      </c>
      <c r="B44" s="248">
        <v>964</v>
      </c>
      <c r="C44" s="118">
        <v>28</v>
      </c>
      <c r="D44" s="140">
        <f t="shared" si="7"/>
        <v>2.904564315352697</v>
      </c>
      <c r="E44" s="118">
        <v>52</v>
      </c>
      <c r="F44" s="140">
        <f t="shared" si="8"/>
        <v>5.394190871369295</v>
      </c>
      <c r="G44" s="118">
        <v>546</v>
      </c>
      <c r="H44" s="140">
        <f t="shared" si="9"/>
        <v>56.639004149377591</v>
      </c>
      <c r="I44" s="118">
        <v>275</v>
      </c>
      <c r="J44" s="140">
        <f t="shared" si="10"/>
        <v>28.526970954356845</v>
      </c>
      <c r="K44" s="118">
        <v>48</v>
      </c>
      <c r="L44" s="140">
        <f t="shared" si="11"/>
        <v>4.9792531120331951</v>
      </c>
      <c r="M44" s="118">
        <v>10</v>
      </c>
      <c r="N44" s="140">
        <f t="shared" si="12"/>
        <v>1.0373443983402488</v>
      </c>
      <c r="O44" s="118">
        <v>5</v>
      </c>
      <c r="P44" s="317">
        <f t="shared" si="13"/>
        <v>0.51867219917012441</v>
      </c>
    </row>
    <row r="45" spans="1:17" ht="14.5" customHeight="1">
      <c r="A45" s="31" t="s">
        <v>35</v>
      </c>
      <c r="B45" s="249">
        <v>5258</v>
      </c>
      <c r="C45" s="119">
        <v>513</v>
      </c>
      <c r="D45" s="141">
        <f t="shared" si="7"/>
        <v>9.7565614302015984</v>
      </c>
      <c r="E45" s="119">
        <v>248</v>
      </c>
      <c r="F45" s="141">
        <f t="shared" si="8"/>
        <v>4.7166222898440466</v>
      </c>
      <c r="G45" s="119">
        <v>2357</v>
      </c>
      <c r="H45" s="141">
        <f t="shared" si="9"/>
        <v>44.826930391783947</v>
      </c>
      <c r="I45" s="119">
        <v>1485</v>
      </c>
      <c r="J45" s="141">
        <f t="shared" si="10"/>
        <v>28.24267782426778</v>
      </c>
      <c r="K45" s="119">
        <v>251</v>
      </c>
      <c r="L45" s="141">
        <f t="shared" si="11"/>
        <v>4.7736782046405475</v>
      </c>
      <c r="M45" s="119">
        <v>127</v>
      </c>
      <c r="N45" s="141">
        <f t="shared" si="12"/>
        <v>2.4153670597185242</v>
      </c>
      <c r="O45" s="119">
        <v>277</v>
      </c>
      <c r="P45" s="318">
        <f t="shared" si="13"/>
        <v>5.2681627995435525</v>
      </c>
    </row>
    <row r="46" spans="1:17" ht="14.5" customHeight="1">
      <c r="A46" s="32" t="s">
        <v>65</v>
      </c>
      <c r="B46" s="248">
        <v>10600</v>
      </c>
      <c r="C46" s="118">
        <v>759</v>
      </c>
      <c r="D46" s="140">
        <f t="shared" si="7"/>
        <v>7.1603773584905657</v>
      </c>
      <c r="E46" s="118">
        <v>246</v>
      </c>
      <c r="F46" s="140">
        <f t="shared" si="8"/>
        <v>2.3207547169811318</v>
      </c>
      <c r="G46" s="118">
        <v>2525</v>
      </c>
      <c r="H46" s="140">
        <f t="shared" si="9"/>
        <v>23.820754716981131</v>
      </c>
      <c r="I46" s="118">
        <v>4487</v>
      </c>
      <c r="J46" s="140">
        <f t="shared" si="10"/>
        <v>42.330188679245282</v>
      </c>
      <c r="K46" s="118">
        <v>1384</v>
      </c>
      <c r="L46" s="140">
        <f t="shared" si="11"/>
        <v>13.056603773584904</v>
      </c>
      <c r="M46" s="118">
        <v>581</v>
      </c>
      <c r="N46" s="140">
        <f t="shared" si="12"/>
        <v>5.4811320754716979</v>
      </c>
      <c r="O46" s="118">
        <v>618</v>
      </c>
      <c r="P46" s="317">
        <f t="shared" si="13"/>
        <v>5.8301886792452828</v>
      </c>
    </row>
    <row r="47" spans="1:17" ht="14.5" customHeight="1">
      <c r="A47" s="31" t="s">
        <v>37</v>
      </c>
      <c r="B47" s="249">
        <v>2499</v>
      </c>
      <c r="C47" s="119">
        <v>182</v>
      </c>
      <c r="D47" s="141">
        <f t="shared" si="7"/>
        <v>7.2829131652661072</v>
      </c>
      <c r="E47" s="119">
        <v>216</v>
      </c>
      <c r="F47" s="141">
        <f t="shared" si="8"/>
        <v>8.6434573829531818</v>
      </c>
      <c r="G47" s="119">
        <v>1206</v>
      </c>
      <c r="H47" s="141">
        <f t="shared" si="9"/>
        <v>48.259303721488592</v>
      </c>
      <c r="I47" s="119">
        <v>526</v>
      </c>
      <c r="J47" s="141">
        <f t="shared" si="10"/>
        <v>21.048419367747098</v>
      </c>
      <c r="K47" s="119">
        <v>189</v>
      </c>
      <c r="L47" s="141">
        <f t="shared" si="11"/>
        <v>7.5630252100840334</v>
      </c>
      <c r="M47" s="119">
        <v>88</v>
      </c>
      <c r="N47" s="141">
        <f t="shared" si="12"/>
        <v>3.5214085634253705</v>
      </c>
      <c r="O47" s="119">
        <v>92</v>
      </c>
      <c r="P47" s="318">
        <f t="shared" si="13"/>
        <v>3.6814725890356144</v>
      </c>
    </row>
    <row r="48" spans="1:17" ht="14.5" customHeight="1">
      <c r="A48" s="32" t="s">
        <v>38</v>
      </c>
      <c r="B48" s="248">
        <v>472</v>
      </c>
      <c r="C48" s="118">
        <v>31</v>
      </c>
      <c r="D48" s="140">
        <f t="shared" si="7"/>
        <v>6.5677966101694922</v>
      </c>
      <c r="E48" s="118">
        <v>15</v>
      </c>
      <c r="F48" s="140">
        <f t="shared" si="8"/>
        <v>3.1779661016949152</v>
      </c>
      <c r="G48" s="118">
        <v>165</v>
      </c>
      <c r="H48" s="140">
        <f t="shared" si="9"/>
        <v>34.957627118644069</v>
      </c>
      <c r="I48" s="118">
        <v>177</v>
      </c>
      <c r="J48" s="140">
        <f t="shared" si="10"/>
        <v>37.5</v>
      </c>
      <c r="K48" s="118">
        <v>43</v>
      </c>
      <c r="L48" s="140">
        <f t="shared" si="11"/>
        <v>9.1101694915254239</v>
      </c>
      <c r="M48" s="118">
        <v>23</v>
      </c>
      <c r="N48" s="140">
        <f t="shared" si="12"/>
        <v>4.8728813559322033</v>
      </c>
      <c r="O48" s="118">
        <v>18</v>
      </c>
      <c r="P48" s="317">
        <f t="shared" si="13"/>
        <v>3.8135593220338984</v>
      </c>
    </row>
    <row r="49" spans="1:16" ht="14.5" customHeight="1">
      <c r="A49" s="31" t="s">
        <v>39</v>
      </c>
      <c r="B49" s="249">
        <v>2371</v>
      </c>
      <c r="C49" s="119">
        <v>108</v>
      </c>
      <c r="D49" s="141">
        <f t="shared" si="7"/>
        <v>4.555040067482075</v>
      </c>
      <c r="E49" s="119">
        <v>62</v>
      </c>
      <c r="F49" s="141">
        <f t="shared" si="8"/>
        <v>2.6149304091100802</v>
      </c>
      <c r="G49" s="119">
        <v>287</v>
      </c>
      <c r="H49" s="141">
        <f t="shared" si="9"/>
        <v>12.104597216364404</v>
      </c>
      <c r="I49" s="119">
        <v>1066</v>
      </c>
      <c r="J49" s="141">
        <f t="shared" si="10"/>
        <v>44.959932517924926</v>
      </c>
      <c r="K49" s="119">
        <v>586</v>
      </c>
      <c r="L49" s="141">
        <f t="shared" si="11"/>
        <v>24.71530999578237</v>
      </c>
      <c r="M49" s="119">
        <v>166</v>
      </c>
      <c r="N49" s="141">
        <f t="shared" si="12"/>
        <v>7.0012652889076339</v>
      </c>
      <c r="O49" s="119">
        <v>96</v>
      </c>
      <c r="P49" s="318">
        <f t="shared" si="13"/>
        <v>4.0489245044285109</v>
      </c>
    </row>
    <row r="50" spans="1:16" ht="14.5" customHeight="1">
      <c r="A50" s="32" t="s">
        <v>66</v>
      </c>
      <c r="B50" s="248">
        <v>1418</v>
      </c>
      <c r="C50" s="118">
        <v>38</v>
      </c>
      <c r="D50" s="140">
        <f t="shared" si="7"/>
        <v>2.6798307475317347</v>
      </c>
      <c r="E50" s="118">
        <v>86</v>
      </c>
      <c r="F50" s="140">
        <f t="shared" si="8"/>
        <v>6.0648801128349792</v>
      </c>
      <c r="G50" s="118">
        <v>727</v>
      </c>
      <c r="H50" s="140">
        <f t="shared" si="9"/>
        <v>51.269393511988717</v>
      </c>
      <c r="I50" s="118">
        <v>392</v>
      </c>
      <c r="J50" s="140">
        <f t="shared" si="10"/>
        <v>27.644569816643163</v>
      </c>
      <c r="K50" s="118">
        <v>113</v>
      </c>
      <c r="L50" s="140">
        <f t="shared" si="11"/>
        <v>7.9689703808180541</v>
      </c>
      <c r="M50" s="118">
        <v>34</v>
      </c>
      <c r="N50" s="140">
        <f t="shared" si="12"/>
        <v>2.3977433004231314</v>
      </c>
      <c r="O50" s="118">
        <v>28</v>
      </c>
      <c r="P50" s="317">
        <f t="shared" si="13"/>
        <v>1.9746121297602257</v>
      </c>
    </row>
    <row r="51" spans="1:16" ht="14.5" customHeight="1">
      <c r="A51" s="33" t="s">
        <v>67</v>
      </c>
      <c r="B51" s="249">
        <v>1792</v>
      </c>
      <c r="C51" s="119">
        <v>129</v>
      </c>
      <c r="D51" s="141">
        <f t="shared" si="7"/>
        <v>7.1986607142857135</v>
      </c>
      <c r="E51" s="119">
        <v>40</v>
      </c>
      <c r="F51" s="141">
        <f t="shared" si="8"/>
        <v>2.2321428571428572</v>
      </c>
      <c r="G51" s="119">
        <v>374</v>
      </c>
      <c r="H51" s="141">
        <f t="shared" si="9"/>
        <v>20.870535714285715</v>
      </c>
      <c r="I51" s="119">
        <v>822</v>
      </c>
      <c r="J51" s="141">
        <f t="shared" si="10"/>
        <v>45.870535714285715</v>
      </c>
      <c r="K51" s="119">
        <v>262</v>
      </c>
      <c r="L51" s="141">
        <f t="shared" si="11"/>
        <v>14.620535714285715</v>
      </c>
      <c r="M51" s="119">
        <v>74</v>
      </c>
      <c r="N51" s="141">
        <f t="shared" si="12"/>
        <v>4.1294642857142856</v>
      </c>
      <c r="O51" s="119">
        <v>91</v>
      </c>
      <c r="P51" s="318">
        <f t="shared" si="13"/>
        <v>5.078125</v>
      </c>
    </row>
    <row r="52" spans="1:16" ht="14.5" customHeight="1" thickBot="1">
      <c r="A52" s="44" t="s">
        <v>42</v>
      </c>
      <c r="B52" s="248">
        <v>1342</v>
      </c>
      <c r="C52" s="118">
        <v>16</v>
      </c>
      <c r="D52" s="140">
        <f t="shared" si="7"/>
        <v>1.1922503725782414</v>
      </c>
      <c r="E52" s="118">
        <v>30</v>
      </c>
      <c r="F52" s="140">
        <f t="shared" si="8"/>
        <v>2.2354694485842028</v>
      </c>
      <c r="G52" s="118">
        <v>317</v>
      </c>
      <c r="H52" s="140">
        <f t="shared" si="9"/>
        <v>23.621460506706406</v>
      </c>
      <c r="I52" s="118">
        <v>746</v>
      </c>
      <c r="J52" s="140">
        <f t="shared" si="10"/>
        <v>55.588673621460508</v>
      </c>
      <c r="K52" s="118">
        <v>176</v>
      </c>
      <c r="L52" s="140">
        <f t="shared" si="11"/>
        <v>13.114754098360656</v>
      </c>
      <c r="M52" s="118">
        <v>40</v>
      </c>
      <c r="N52" s="140">
        <f t="shared" si="12"/>
        <v>2.9806259314456036</v>
      </c>
      <c r="O52" s="118">
        <v>17</v>
      </c>
      <c r="P52" s="317">
        <f t="shared" si="13"/>
        <v>1.2667660208643814</v>
      </c>
    </row>
    <row r="53" spans="1:16" ht="14.5" customHeight="1">
      <c r="A53" s="45" t="s">
        <v>43</v>
      </c>
      <c r="B53" s="212">
        <v>44942</v>
      </c>
      <c r="C53" s="297">
        <v>3055</v>
      </c>
      <c r="D53" s="142">
        <f t="shared" si="7"/>
        <v>6.7976503048373464</v>
      </c>
      <c r="E53" s="297">
        <v>6424</v>
      </c>
      <c r="F53" s="142">
        <f t="shared" si="8"/>
        <v>14.2939789061457</v>
      </c>
      <c r="G53" s="297">
        <v>15681</v>
      </c>
      <c r="H53" s="142">
        <f t="shared" si="9"/>
        <v>34.891638111343511</v>
      </c>
      <c r="I53" s="297">
        <v>11950</v>
      </c>
      <c r="J53" s="142">
        <f t="shared" si="10"/>
        <v>26.589826887988966</v>
      </c>
      <c r="K53" s="297">
        <v>4029</v>
      </c>
      <c r="L53" s="142">
        <f t="shared" si="11"/>
        <v>8.9648880779671583</v>
      </c>
      <c r="M53" s="297">
        <v>1754</v>
      </c>
      <c r="N53" s="142">
        <f t="shared" si="12"/>
        <v>3.9028080637265807</v>
      </c>
      <c r="O53" s="297">
        <v>2049</v>
      </c>
      <c r="P53" s="319">
        <f t="shared" si="13"/>
        <v>4.5592096479907438</v>
      </c>
    </row>
    <row r="54" spans="1:16" ht="14.5" customHeight="1">
      <c r="A54" s="46" t="s">
        <v>44</v>
      </c>
      <c r="B54" s="221">
        <v>10480</v>
      </c>
      <c r="C54" s="298">
        <v>869</v>
      </c>
      <c r="D54" s="143">
        <f t="shared" si="7"/>
        <v>8.2919847328244263</v>
      </c>
      <c r="E54" s="298">
        <v>600</v>
      </c>
      <c r="F54" s="143">
        <f t="shared" si="8"/>
        <v>5.7251908396946565</v>
      </c>
      <c r="G54" s="298">
        <v>3224</v>
      </c>
      <c r="H54" s="143">
        <f t="shared" si="9"/>
        <v>30.763358778625953</v>
      </c>
      <c r="I54" s="298">
        <v>3471</v>
      </c>
      <c r="J54" s="143">
        <f t="shared" si="10"/>
        <v>33.12022900763359</v>
      </c>
      <c r="K54" s="298">
        <v>1360</v>
      </c>
      <c r="L54" s="143">
        <f t="shared" si="11"/>
        <v>12.977099236641221</v>
      </c>
      <c r="M54" s="298">
        <v>459</v>
      </c>
      <c r="N54" s="143">
        <f t="shared" si="12"/>
        <v>4.3797709923664119</v>
      </c>
      <c r="O54" s="298">
        <v>497</v>
      </c>
      <c r="P54" s="320">
        <f t="shared" si="13"/>
        <v>4.7423664122137401</v>
      </c>
    </row>
    <row r="55" spans="1:16" ht="14.5" customHeight="1">
      <c r="A55" s="47" t="s">
        <v>45</v>
      </c>
      <c r="B55" s="255">
        <v>55422</v>
      </c>
      <c r="C55" s="299">
        <v>3924</v>
      </c>
      <c r="D55" s="144">
        <f t="shared" si="7"/>
        <v>7.0802208509256257</v>
      </c>
      <c r="E55" s="299">
        <v>7024</v>
      </c>
      <c r="F55" s="144">
        <f t="shared" si="8"/>
        <v>12.673667496661976</v>
      </c>
      <c r="G55" s="299">
        <v>18905</v>
      </c>
      <c r="H55" s="144">
        <f t="shared" si="9"/>
        <v>34.111002850853453</v>
      </c>
      <c r="I55" s="299">
        <v>15421</v>
      </c>
      <c r="J55" s="144">
        <f t="shared" si="10"/>
        <v>27.824690556096858</v>
      </c>
      <c r="K55" s="299">
        <v>5389</v>
      </c>
      <c r="L55" s="144">
        <f t="shared" si="11"/>
        <v>9.7235754754429653</v>
      </c>
      <c r="M55" s="299">
        <v>2213</v>
      </c>
      <c r="N55" s="144">
        <f t="shared" si="12"/>
        <v>3.9929991700046914</v>
      </c>
      <c r="O55" s="299">
        <v>2546</v>
      </c>
      <c r="P55" s="321">
        <f t="shared" si="13"/>
        <v>4.5938436000144351</v>
      </c>
    </row>
    <row r="56" spans="1:16" ht="14.5" customHeight="1">
      <c r="A56" s="421" t="s">
        <v>107</v>
      </c>
      <c r="B56" s="421"/>
      <c r="C56" s="422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2"/>
      <c r="O56" s="422"/>
      <c r="P56" s="422"/>
    </row>
    <row r="57" spans="1:16" ht="14.5" customHeight="1">
      <c r="A57" s="369" t="s">
        <v>132</v>
      </c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</row>
    <row r="58" spans="1:16" ht="23.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24.75" customHeight="1">
      <c r="A59" s="370">
        <v>2021</v>
      </c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370"/>
    </row>
    <row r="60" spans="1:16" ht="23.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5" customHeight="1">
      <c r="A61" s="420" t="s">
        <v>157</v>
      </c>
      <c r="B61" s="420"/>
      <c r="C61" s="420"/>
      <c r="D61" s="420"/>
      <c r="E61" s="420"/>
      <c r="F61" s="420"/>
      <c r="G61" s="420"/>
      <c r="H61" s="420"/>
      <c r="I61" s="420"/>
      <c r="J61" s="420"/>
      <c r="K61" s="420"/>
      <c r="L61" s="420"/>
      <c r="M61" s="420"/>
      <c r="N61" s="420"/>
      <c r="O61" s="420"/>
      <c r="P61" s="420"/>
    </row>
    <row r="62" spans="1:16" ht="14.5" customHeight="1">
      <c r="A62" s="409" t="s">
        <v>16</v>
      </c>
      <c r="B62" s="412" t="s">
        <v>18</v>
      </c>
      <c r="C62" s="414" t="s">
        <v>46</v>
      </c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5"/>
    </row>
    <row r="63" spans="1:16" ht="30" customHeight="1">
      <c r="A63" s="410"/>
      <c r="B63" s="413"/>
      <c r="C63" s="416" t="s">
        <v>56</v>
      </c>
      <c r="D63" s="416"/>
      <c r="E63" s="417" t="s">
        <v>57</v>
      </c>
      <c r="F63" s="417"/>
      <c r="G63" s="417" t="s">
        <v>58</v>
      </c>
      <c r="H63" s="417"/>
      <c r="I63" s="417" t="s">
        <v>59</v>
      </c>
      <c r="J63" s="417"/>
      <c r="K63" s="417" t="s">
        <v>60</v>
      </c>
      <c r="L63" s="417"/>
      <c r="M63" s="417" t="s">
        <v>61</v>
      </c>
      <c r="N63" s="417"/>
      <c r="O63" s="418" t="s">
        <v>62</v>
      </c>
      <c r="P63" s="419"/>
    </row>
    <row r="64" spans="1:16" ht="14.5" customHeight="1" thickBot="1">
      <c r="A64" s="411"/>
      <c r="B64" s="133" t="s">
        <v>8</v>
      </c>
      <c r="C64" s="134" t="s">
        <v>8</v>
      </c>
      <c r="D64" s="135" t="s">
        <v>26</v>
      </c>
      <c r="E64" s="136" t="s">
        <v>8</v>
      </c>
      <c r="F64" s="137" t="s">
        <v>26</v>
      </c>
      <c r="G64" s="134" t="s">
        <v>8</v>
      </c>
      <c r="H64" s="135" t="s">
        <v>26</v>
      </c>
      <c r="I64" s="134" t="s">
        <v>8</v>
      </c>
      <c r="J64" s="135" t="s">
        <v>26</v>
      </c>
      <c r="K64" s="136" t="s">
        <v>8</v>
      </c>
      <c r="L64" s="137" t="s">
        <v>26</v>
      </c>
      <c r="M64" s="134" t="s">
        <v>8</v>
      </c>
      <c r="N64" s="135" t="s">
        <v>26</v>
      </c>
      <c r="O64" s="136" t="s">
        <v>8</v>
      </c>
      <c r="P64" s="138" t="s">
        <v>26</v>
      </c>
    </row>
    <row r="65" spans="1:16" ht="14.5" customHeight="1">
      <c r="A65" s="43" t="s">
        <v>63</v>
      </c>
      <c r="B65" s="247">
        <v>9081</v>
      </c>
      <c r="C65" s="117">
        <v>493</v>
      </c>
      <c r="D65" s="139">
        <f>C65/B65*100</f>
        <v>5.4289175200969053</v>
      </c>
      <c r="E65" s="117">
        <v>2337</v>
      </c>
      <c r="F65" s="139">
        <f>E65/B65*100</f>
        <v>25.735051205814337</v>
      </c>
      <c r="G65" s="117">
        <v>4122</v>
      </c>
      <c r="H65" s="139">
        <f t="shared" ref="H65:H83" si="14">G65/B65*100</f>
        <v>45.391476709613478</v>
      </c>
      <c r="I65" s="117">
        <v>1151</v>
      </c>
      <c r="J65" s="139">
        <f t="shared" ref="J65:J83" si="15">I65/B65*100</f>
        <v>12.674815548948354</v>
      </c>
      <c r="K65" s="117">
        <v>371</v>
      </c>
      <c r="L65" s="139">
        <f t="shared" ref="L65:L83" si="16">K65/B65*100</f>
        <v>4.0854531439268804</v>
      </c>
      <c r="M65" s="117">
        <v>196</v>
      </c>
      <c r="N65" s="139">
        <f t="shared" ref="N65:N83" si="17">M65/B65*100</f>
        <v>2.1583526043387291</v>
      </c>
      <c r="O65" s="117">
        <v>411</v>
      </c>
      <c r="P65" s="316">
        <f t="shared" ref="P65:P83" si="18">O65/B65*100</f>
        <v>4.5259332672613146</v>
      </c>
    </row>
    <row r="66" spans="1:16" ht="14.5" customHeight="1">
      <c r="A66" s="32" t="s">
        <v>28</v>
      </c>
      <c r="B66" s="248">
        <v>8960</v>
      </c>
      <c r="C66" s="118">
        <v>413</v>
      </c>
      <c r="D66" s="140">
        <f t="shared" ref="D66:D83" si="19">C66/B66*100</f>
        <v>4.609375</v>
      </c>
      <c r="E66" s="118">
        <v>3096</v>
      </c>
      <c r="F66" s="140">
        <f t="shared" ref="F66:F83" si="20">E66/B66*100</f>
        <v>34.553571428571431</v>
      </c>
      <c r="G66" s="118">
        <v>3352</v>
      </c>
      <c r="H66" s="140">
        <f t="shared" si="14"/>
        <v>37.410714285714285</v>
      </c>
      <c r="I66" s="118">
        <v>1387</v>
      </c>
      <c r="J66" s="140">
        <f t="shared" si="15"/>
        <v>15.479910714285714</v>
      </c>
      <c r="K66" s="118">
        <v>421</v>
      </c>
      <c r="L66" s="140">
        <f t="shared" si="16"/>
        <v>4.6986607142857144</v>
      </c>
      <c r="M66" s="118">
        <v>167</v>
      </c>
      <c r="N66" s="140">
        <f t="shared" si="17"/>
        <v>1.8638392857142856</v>
      </c>
      <c r="O66" s="118">
        <v>124</v>
      </c>
      <c r="P66" s="317">
        <f t="shared" si="18"/>
        <v>1.3839285714285714</v>
      </c>
    </row>
    <row r="67" spans="1:16" ht="14.5" customHeight="1">
      <c r="A67" s="31" t="s">
        <v>29</v>
      </c>
      <c r="B67" s="249">
        <v>2718</v>
      </c>
      <c r="C67" s="119">
        <v>550</v>
      </c>
      <c r="D67" s="141">
        <f t="shared" si="19"/>
        <v>20.235467255334804</v>
      </c>
      <c r="E67" s="119">
        <v>176</v>
      </c>
      <c r="F67" s="141">
        <f t="shared" si="20"/>
        <v>6.4753495217071384</v>
      </c>
      <c r="G67" s="119">
        <v>722</v>
      </c>
      <c r="H67" s="141">
        <f t="shared" si="14"/>
        <v>26.563649742457692</v>
      </c>
      <c r="I67" s="119">
        <v>652</v>
      </c>
      <c r="J67" s="141">
        <f t="shared" si="15"/>
        <v>23.988226637233261</v>
      </c>
      <c r="K67" s="119">
        <v>283</v>
      </c>
      <c r="L67" s="141">
        <f t="shared" si="16"/>
        <v>10.412067696835908</v>
      </c>
      <c r="M67" s="119">
        <v>124</v>
      </c>
      <c r="N67" s="141">
        <f t="shared" si="17"/>
        <v>4.5621780721118474</v>
      </c>
      <c r="O67" s="119">
        <v>211</v>
      </c>
      <c r="P67" s="318">
        <f t="shared" si="18"/>
        <v>7.763061074319352</v>
      </c>
    </row>
    <row r="68" spans="1:16" ht="14.5" customHeight="1">
      <c r="A68" s="32" t="s">
        <v>30</v>
      </c>
      <c r="B68" s="248">
        <v>1578</v>
      </c>
      <c r="C68" s="118">
        <v>74</v>
      </c>
      <c r="D68" s="140">
        <f t="shared" si="19"/>
        <v>4.6894803548795947</v>
      </c>
      <c r="E68" s="118">
        <v>220</v>
      </c>
      <c r="F68" s="140">
        <f t="shared" si="20"/>
        <v>13.941698352344739</v>
      </c>
      <c r="G68" s="118">
        <v>679</v>
      </c>
      <c r="H68" s="140">
        <f t="shared" si="14"/>
        <v>43.029150823827628</v>
      </c>
      <c r="I68" s="118">
        <v>301</v>
      </c>
      <c r="J68" s="140">
        <f t="shared" si="15"/>
        <v>19.074778200253487</v>
      </c>
      <c r="K68" s="118">
        <v>131</v>
      </c>
      <c r="L68" s="140">
        <f t="shared" si="16"/>
        <v>8.3016476552598224</v>
      </c>
      <c r="M68" s="118">
        <v>76</v>
      </c>
      <c r="N68" s="140">
        <f t="shared" si="17"/>
        <v>4.8162230671736372</v>
      </c>
      <c r="O68" s="118">
        <v>97</v>
      </c>
      <c r="P68" s="317">
        <f t="shared" si="18"/>
        <v>6.1470215462610902</v>
      </c>
    </row>
    <row r="69" spans="1:16" ht="14.5" customHeight="1">
      <c r="A69" s="31" t="s">
        <v>31</v>
      </c>
      <c r="B69" s="249">
        <v>448</v>
      </c>
      <c r="C69" s="119">
        <v>111</v>
      </c>
      <c r="D69" s="141">
        <f t="shared" si="19"/>
        <v>24.776785714285715</v>
      </c>
      <c r="E69" s="119">
        <v>11</v>
      </c>
      <c r="F69" s="141">
        <f t="shared" si="20"/>
        <v>2.4553571428571428</v>
      </c>
      <c r="G69" s="119">
        <v>94</v>
      </c>
      <c r="H69" s="141">
        <f t="shared" si="14"/>
        <v>20.982142857142858</v>
      </c>
      <c r="I69" s="119">
        <v>146</v>
      </c>
      <c r="J69" s="141">
        <f t="shared" si="15"/>
        <v>32.589285714285715</v>
      </c>
      <c r="K69" s="119">
        <v>63</v>
      </c>
      <c r="L69" s="141">
        <f t="shared" si="16"/>
        <v>14.0625</v>
      </c>
      <c r="M69" s="119">
        <v>11</v>
      </c>
      <c r="N69" s="141">
        <f t="shared" si="17"/>
        <v>2.4553571428571428</v>
      </c>
      <c r="O69" s="119">
        <v>12</v>
      </c>
      <c r="P69" s="318">
        <f t="shared" si="18"/>
        <v>2.6785714285714284</v>
      </c>
    </row>
    <row r="70" spans="1:16" ht="14.5" customHeight="1">
      <c r="A70" s="32" t="s">
        <v>32</v>
      </c>
      <c r="B70" s="248">
        <v>1143</v>
      </c>
      <c r="C70" s="118">
        <v>110</v>
      </c>
      <c r="D70" s="140">
        <f t="shared" si="19"/>
        <v>9.6237970253718288</v>
      </c>
      <c r="E70" s="118">
        <v>40</v>
      </c>
      <c r="F70" s="140">
        <f t="shared" si="20"/>
        <v>3.499562554680665</v>
      </c>
      <c r="G70" s="118">
        <v>194</v>
      </c>
      <c r="H70" s="140">
        <f t="shared" si="14"/>
        <v>16.972878390201224</v>
      </c>
      <c r="I70" s="118">
        <v>345</v>
      </c>
      <c r="J70" s="140">
        <f t="shared" si="15"/>
        <v>30.183727034120732</v>
      </c>
      <c r="K70" s="118">
        <v>243</v>
      </c>
      <c r="L70" s="140">
        <f t="shared" si="16"/>
        <v>21.259842519685041</v>
      </c>
      <c r="M70" s="118">
        <v>95</v>
      </c>
      <c r="N70" s="140">
        <f t="shared" si="17"/>
        <v>8.3114610673665794</v>
      </c>
      <c r="O70" s="118">
        <v>116</v>
      </c>
      <c r="P70" s="317">
        <f t="shared" si="18"/>
        <v>10.148731408573928</v>
      </c>
    </row>
    <row r="71" spans="1:16" ht="14.5" customHeight="1">
      <c r="A71" s="31" t="s">
        <v>33</v>
      </c>
      <c r="B71" s="249">
        <v>4210</v>
      </c>
      <c r="C71" s="119">
        <v>580</v>
      </c>
      <c r="D71" s="141">
        <f t="shared" si="19"/>
        <v>13.776722090261281</v>
      </c>
      <c r="E71" s="119">
        <v>278</v>
      </c>
      <c r="F71" s="141">
        <f t="shared" si="20"/>
        <v>6.6033254156769594</v>
      </c>
      <c r="G71" s="119">
        <v>1051</v>
      </c>
      <c r="H71" s="141">
        <f t="shared" si="14"/>
        <v>24.964370546318289</v>
      </c>
      <c r="I71" s="119">
        <v>1286</v>
      </c>
      <c r="J71" s="141">
        <f t="shared" si="15"/>
        <v>30.546318289786221</v>
      </c>
      <c r="K71" s="119">
        <v>561</v>
      </c>
      <c r="L71" s="141">
        <f t="shared" si="16"/>
        <v>13.32541567695962</v>
      </c>
      <c r="M71" s="119">
        <v>242</v>
      </c>
      <c r="N71" s="141">
        <f t="shared" si="17"/>
        <v>5.748218527315915</v>
      </c>
      <c r="O71" s="119">
        <v>212</v>
      </c>
      <c r="P71" s="318">
        <f t="shared" si="18"/>
        <v>5.0356294536817101</v>
      </c>
    </row>
    <row r="72" spans="1:16" ht="14.5" customHeight="1">
      <c r="A72" s="32" t="s">
        <v>64</v>
      </c>
      <c r="B72" s="248">
        <v>956</v>
      </c>
      <c r="C72" s="118">
        <v>38</v>
      </c>
      <c r="D72" s="140">
        <f t="shared" si="19"/>
        <v>3.9748953974895396</v>
      </c>
      <c r="E72" s="118">
        <v>59</v>
      </c>
      <c r="F72" s="140">
        <f t="shared" si="20"/>
        <v>6.1715481171548117</v>
      </c>
      <c r="G72" s="118">
        <v>544</v>
      </c>
      <c r="H72" s="140">
        <f t="shared" si="14"/>
        <v>56.903765690376574</v>
      </c>
      <c r="I72" s="118">
        <v>250</v>
      </c>
      <c r="J72" s="140">
        <f t="shared" si="15"/>
        <v>26.15062761506276</v>
      </c>
      <c r="K72" s="118">
        <v>56</v>
      </c>
      <c r="L72" s="140">
        <f t="shared" si="16"/>
        <v>5.8577405857740583</v>
      </c>
      <c r="M72" s="118">
        <v>6</v>
      </c>
      <c r="N72" s="140">
        <f t="shared" si="17"/>
        <v>0.62761506276150625</v>
      </c>
      <c r="O72" s="118">
        <v>3</v>
      </c>
      <c r="P72" s="317">
        <f t="shared" si="18"/>
        <v>0.31380753138075312</v>
      </c>
    </row>
    <row r="73" spans="1:16" ht="14.5" customHeight="1">
      <c r="A73" s="31" t="s">
        <v>35</v>
      </c>
      <c r="B73" s="249">
        <v>5139</v>
      </c>
      <c r="C73" s="119">
        <v>515</v>
      </c>
      <c r="D73" s="141">
        <f t="shared" si="19"/>
        <v>10.021404942595835</v>
      </c>
      <c r="E73" s="119">
        <v>243</v>
      </c>
      <c r="F73" s="141">
        <f t="shared" si="20"/>
        <v>4.7285464098073557</v>
      </c>
      <c r="G73" s="119">
        <v>2287</v>
      </c>
      <c r="H73" s="141">
        <f t="shared" si="14"/>
        <v>44.502821560614905</v>
      </c>
      <c r="I73" s="119">
        <v>1457</v>
      </c>
      <c r="J73" s="141">
        <f t="shared" si="15"/>
        <v>28.351819420120645</v>
      </c>
      <c r="K73" s="119">
        <v>234</v>
      </c>
      <c r="L73" s="141">
        <f t="shared" si="16"/>
        <v>4.5534150612959721</v>
      </c>
      <c r="M73" s="119">
        <v>131</v>
      </c>
      <c r="N73" s="141">
        <f t="shared" si="17"/>
        <v>2.549134072776805</v>
      </c>
      <c r="O73" s="119">
        <v>272</v>
      </c>
      <c r="P73" s="318">
        <f t="shared" si="18"/>
        <v>5.2928585327884807</v>
      </c>
    </row>
    <row r="74" spans="1:16" ht="14.5" customHeight="1">
      <c r="A74" s="32" t="s">
        <v>65</v>
      </c>
      <c r="B74" s="248">
        <v>10538</v>
      </c>
      <c r="C74" s="118">
        <v>708</v>
      </c>
      <c r="D74" s="140">
        <f t="shared" si="19"/>
        <v>6.7185424179161135</v>
      </c>
      <c r="E74" s="118">
        <v>219</v>
      </c>
      <c r="F74" s="140">
        <f t="shared" si="20"/>
        <v>2.0781932055418486</v>
      </c>
      <c r="G74" s="118">
        <v>2430</v>
      </c>
      <c r="H74" s="140">
        <f t="shared" si="14"/>
        <v>23.059404061491744</v>
      </c>
      <c r="I74" s="118">
        <v>4437</v>
      </c>
      <c r="J74" s="140">
        <f t="shared" si="15"/>
        <v>42.104763712279372</v>
      </c>
      <c r="K74" s="118">
        <v>1437</v>
      </c>
      <c r="L74" s="140">
        <f t="shared" si="16"/>
        <v>13.636363636363635</v>
      </c>
      <c r="M74" s="118">
        <v>630</v>
      </c>
      <c r="N74" s="140">
        <f t="shared" si="17"/>
        <v>5.9783640159423044</v>
      </c>
      <c r="O74" s="118">
        <v>677</v>
      </c>
      <c r="P74" s="317">
        <f t="shared" si="18"/>
        <v>6.4243689504649844</v>
      </c>
    </row>
    <row r="75" spans="1:16" ht="14.5" customHeight="1">
      <c r="A75" s="31" t="s">
        <v>37</v>
      </c>
      <c r="B75" s="249">
        <v>2492</v>
      </c>
      <c r="C75" s="119">
        <v>174</v>
      </c>
      <c r="D75" s="141">
        <f t="shared" si="19"/>
        <v>6.9823434991974311</v>
      </c>
      <c r="E75" s="119">
        <v>380</v>
      </c>
      <c r="F75" s="141">
        <f t="shared" si="20"/>
        <v>15.248796147672552</v>
      </c>
      <c r="G75" s="119">
        <v>1034</v>
      </c>
      <c r="H75" s="141">
        <f t="shared" si="14"/>
        <v>41.492776886035315</v>
      </c>
      <c r="I75" s="119">
        <v>486</v>
      </c>
      <c r="J75" s="141">
        <f t="shared" si="15"/>
        <v>19.502407704654896</v>
      </c>
      <c r="K75" s="119">
        <v>193</v>
      </c>
      <c r="L75" s="141">
        <f t="shared" si="16"/>
        <v>7.7447833065810601</v>
      </c>
      <c r="M75" s="119">
        <v>111</v>
      </c>
      <c r="N75" s="141">
        <f t="shared" si="17"/>
        <v>4.4542536115569824</v>
      </c>
      <c r="O75" s="119">
        <v>114</v>
      </c>
      <c r="P75" s="318">
        <f t="shared" si="18"/>
        <v>4.5746388443017656</v>
      </c>
    </row>
    <row r="76" spans="1:16" ht="14.5" customHeight="1">
      <c r="A76" s="32" t="s">
        <v>38</v>
      </c>
      <c r="B76" s="248">
        <v>471</v>
      </c>
      <c r="C76" s="118">
        <v>16</v>
      </c>
      <c r="D76" s="140">
        <f t="shared" si="19"/>
        <v>3.397027600849257</v>
      </c>
      <c r="E76" s="118">
        <v>8</v>
      </c>
      <c r="F76" s="140">
        <f t="shared" si="20"/>
        <v>1.6985138004246285</v>
      </c>
      <c r="G76" s="118">
        <v>169</v>
      </c>
      <c r="H76" s="140">
        <f t="shared" si="14"/>
        <v>35.881104033970274</v>
      </c>
      <c r="I76" s="118">
        <v>176</v>
      </c>
      <c r="J76" s="140">
        <f t="shared" si="15"/>
        <v>37.367303609341825</v>
      </c>
      <c r="K76" s="118">
        <v>52</v>
      </c>
      <c r="L76" s="140">
        <f t="shared" si="16"/>
        <v>11.040339702760086</v>
      </c>
      <c r="M76" s="118">
        <v>27</v>
      </c>
      <c r="N76" s="140">
        <f t="shared" si="17"/>
        <v>5.7324840764331215</v>
      </c>
      <c r="O76" s="118">
        <v>23</v>
      </c>
      <c r="P76" s="317">
        <f t="shared" si="18"/>
        <v>4.8832271762208075</v>
      </c>
    </row>
    <row r="77" spans="1:16" ht="14.5" customHeight="1">
      <c r="A77" s="31" t="s">
        <v>39</v>
      </c>
      <c r="B77" s="249">
        <v>2358</v>
      </c>
      <c r="C77" s="119">
        <v>91</v>
      </c>
      <c r="D77" s="141">
        <f t="shared" si="19"/>
        <v>3.859202714164546</v>
      </c>
      <c r="E77" s="119">
        <v>51</v>
      </c>
      <c r="F77" s="141">
        <f t="shared" si="20"/>
        <v>2.1628498727735366</v>
      </c>
      <c r="G77" s="119">
        <v>292</v>
      </c>
      <c r="H77" s="141">
        <f t="shared" si="14"/>
        <v>12.383375742154367</v>
      </c>
      <c r="I77" s="119">
        <v>1069</v>
      </c>
      <c r="J77" s="141">
        <f t="shared" si="15"/>
        <v>45.335029686174728</v>
      </c>
      <c r="K77" s="119">
        <v>593</v>
      </c>
      <c r="L77" s="141">
        <f t="shared" si="16"/>
        <v>25.148430873621713</v>
      </c>
      <c r="M77" s="119">
        <v>159</v>
      </c>
      <c r="N77" s="141">
        <f t="shared" si="17"/>
        <v>6.7430025445292623</v>
      </c>
      <c r="O77" s="119">
        <v>103</v>
      </c>
      <c r="P77" s="318">
        <f t="shared" si="18"/>
        <v>4.3681085665818493</v>
      </c>
    </row>
    <row r="78" spans="1:16" ht="14.5" customHeight="1">
      <c r="A78" s="32" t="s">
        <v>66</v>
      </c>
      <c r="B78" s="248">
        <v>1411</v>
      </c>
      <c r="C78" s="118">
        <v>38</v>
      </c>
      <c r="D78" s="140">
        <f t="shared" si="19"/>
        <v>2.6931254429482636</v>
      </c>
      <c r="E78" s="118">
        <v>88</v>
      </c>
      <c r="F78" s="140">
        <f t="shared" si="20"/>
        <v>6.2367115520907159</v>
      </c>
      <c r="G78" s="118">
        <v>706</v>
      </c>
      <c r="H78" s="140">
        <f t="shared" si="14"/>
        <v>50.035435861091429</v>
      </c>
      <c r="I78" s="118">
        <v>382</v>
      </c>
      <c r="J78" s="140">
        <f t="shared" si="15"/>
        <v>27.072997873848337</v>
      </c>
      <c r="K78" s="118">
        <v>119</v>
      </c>
      <c r="L78" s="140">
        <f t="shared" si="16"/>
        <v>8.4337349397590362</v>
      </c>
      <c r="M78" s="118">
        <v>43</v>
      </c>
      <c r="N78" s="140">
        <f t="shared" si="17"/>
        <v>3.047484053862509</v>
      </c>
      <c r="O78" s="118">
        <v>35</v>
      </c>
      <c r="P78" s="317">
        <f t="shared" si="18"/>
        <v>2.4805102763997167</v>
      </c>
    </row>
    <row r="79" spans="1:16" ht="14.5" customHeight="1">
      <c r="A79" s="33" t="s">
        <v>67</v>
      </c>
      <c r="B79" s="249">
        <v>1789</v>
      </c>
      <c r="C79" s="119">
        <v>132</v>
      </c>
      <c r="D79" s="141">
        <f t="shared" si="19"/>
        <v>7.3784237003912807</v>
      </c>
      <c r="E79" s="119">
        <v>38</v>
      </c>
      <c r="F79" s="141">
        <f t="shared" si="20"/>
        <v>2.1240916713247624</v>
      </c>
      <c r="G79" s="119">
        <v>334</v>
      </c>
      <c r="H79" s="141">
        <f t="shared" si="14"/>
        <v>18.669647847959752</v>
      </c>
      <c r="I79" s="119">
        <v>799</v>
      </c>
      <c r="J79" s="141">
        <f t="shared" si="15"/>
        <v>44.661822247065395</v>
      </c>
      <c r="K79" s="119">
        <v>302</v>
      </c>
      <c r="L79" s="141">
        <f t="shared" si="16"/>
        <v>16.880939072107324</v>
      </c>
      <c r="M79" s="119">
        <v>77</v>
      </c>
      <c r="N79" s="141">
        <f t="shared" si="17"/>
        <v>4.3040804918949132</v>
      </c>
      <c r="O79" s="119">
        <v>107</v>
      </c>
      <c r="P79" s="318">
        <f>O79/B79*100</f>
        <v>5.9809949692565683</v>
      </c>
    </row>
    <row r="80" spans="1:16" ht="14.5" customHeight="1" thickBot="1">
      <c r="A80" s="44" t="s">
        <v>42</v>
      </c>
      <c r="B80" s="248">
        <v>1335</v>
      </c>
      <c r="C80" s="118">
        <v>16</v>
      </c>
      <c r="D80" s="140">
        <f t="shared" si="19"/>
        <v>1.1985018726591761</v>
      </c>
      <c r="E80" s="118">
        <v>37</v>
      </c>
      <c r="F80" s="140">
        <f t="shared" si="20"/>
        <v>2.7715355805243447</v>
      </c>
      <c r="G80" s="118">
        <v>290</v>
      </c>
      <c r="H80" s="140">
        <f t="shared" si="14"/>
        <v>21.722846441947567</v>
      </c>
      <c r="I80" s="118">
        <v>772</v>
      </c>
      <c r="J80" s="140">
        <f t="shared" si="15"/>
        <v>57.827715355805239</v>
      </c>
      <c r="K80" s="118">
        <v>173</v>
      </c>
      <c r="L80" s="140">
        <f t="shared" si="16"/>
        <v>12.95880149812734</v>
      </c>
      <c r="M80" s="118">
        <v>28</v>
      </c>
      <c r="N80" s="140">
        <f t="shared" si="17"/>
        <v>2.0973782771535583</v>
      </c>
      <c r="O80" s="118">
        <v>19</v>
      </c>
      <c r="P80" s="317">
        <f t="shared" si="18"/>
        <v>1.4232209737827715</v>
      </c>
    </row>
    <row r="81" spans="1:16" ht="14.5" customHeight="1">
      <c r="A81" s="45" t="s">
        <v>43</v>
      </c>
      <c r="B81" s="212">
        <v>44271</v>
      </c>
      <c r="C81" s="297">
        <v>3252</v>
      </c>
      <c r="D81" s="142">
        <f t="shared" si="19"/>
        <v>7.3456664633733144</v>
      </c>
      <c r="E81" s="297">
        <v>6650</v>
      </c>
      <c r="F81" s="142">
        <f t="shared" si="20"/>
        <v>15.021119920489712</v>
      </c>
      <c r="G81" s="297">
        <v>15067</v>
      </c>
      <c r="H81" s="142">
        <f t="shared" si="14"/>
        <v>34.033565991280973</v>
      </c>
      <c r="I81" s="297">
        <v>11670</v>
      </c>
      <c r="J81" s="142">
        <f t="shared" si="15"/>
        <v>26.360371349190213</v>
      </c>
      <c r="K81" s="297">
        <v>3877</v>
      </c>
      <c r="L81" s="142">
        <f t="shared" si="16"/>
        <v>8.7574258543967822</v>
      </c>
      <c r="M81" s="297">
        <v>1687</v>
      </c>
      <c r="N81" s="142">
        <f t="shared" si="17"/>
        <v>3.8106209482505475</v>
      </c>
      <c r="O81" s="297">
        <v>2068</v>
      </c>
      <c r="P81" s="319">
        <f t="shared" si="18"/>
        <v>4.6712294730184549</v>
      </c>
    </row>
    <row r="82" spans="1:16" ht="14.5" customHeight="1">
      <c r="A82" s="46" t="s">
        <v>44</v>
      </c>
      <c r="B82" s="221">
        <v>10356</v>
      </c>
      <c r="C82" s="298">
        <v>807</v>
      </c>
      <c r="D82" s="143">
        <f t="shared" si="19"/>
        <v>7.792584009269989</v>
      </c>
      <c r="E82" s="298">
        <v>631</v>
      </c>
      <c r="F82" s="143">
        <f t="shared" si="20"/>
        <v>6.0930861336423332</v>
      </c>
      <c r="G82" s="298">
        <v>3233</v>
      </c>
      <c r="H82" s="143">
        <f t="shared" si="14"/>
        <v>31.218617226728469</v>
      </c>
      <c r="I82" s="298">
        <v>3426</v>
      </c>
      <c r="J82" s="143">
        <f t="shared" si="15"/>
        <v>33.082271147161066</v>
      </c>
      <c r="K82" s="298">
        <v>1355</v>
      </c>
      <c r="L82" s="143">
        <f t="shared" si="16"/>
        <v>13.084202394747008</v>
      </c>
      <c r="M82" s="298">
        <v>436</v>
      </c>
      <c r="N82" s="143">
        <f t="shared" si="17"/>
        <v>4.2101197373503281</v>
      </c>
      <c r="O82" s="298">
        <v>468</v>
      </c>
      <c r="P82" s="320">
        <f t="shared" si="18"/>
        <v>4.5191193511008105</v>
      </c>
    </row>
    <row r="83" spans="1:16" ht="14.5" customHeight="1">
      <c r="A83" s="47" t="s">
        <v>45</v>
      </c>
      <c r="B83" s="255">
        <f>B81+B82</f>
        <v>54627</v>
      </c>
      <c r="C83" s="299">
        <f>C81+C82</f>
        <v>4059</v>
      </c>
      <c r="D83" s="144">
        <f t="shared" si="19"/>
        <v>7.4303915646109067</v>
      </c>
      <c r="E83" s="299">
        <f>E81+E82</f>
        <v>7281</v>
      </c>
      <c r="F83" s="144">
        <f t="shared" si="20"/>
        <v>13.328573782195619</v>
      </c>
      <c r="G83" s="299">
        <f>G81+G82</f>
        <v>18300</v>
      </c>
      <c r="H83" s="144">
        <f t="shared" si="14"/>
        <v>33.499917623153387</v>
      </c>
      <c r="I83" s="299">
        <f>I81+I82</f>
        <v>15096</v>
      </c>
      <c r="J83" s="144">
        <f t="shared" si="15"/>
        <v>27.634686144214399</v>
      </c>
      <c r="K83" s="299">
        <f>K81+K82</f>
        <v>5232</v>
      </c>
      <c r="L83" s="144">
        <f t="shared" si="16"/>
        <v>9.5776813663572966</v>
      </c>
      <c r="M83" s="299">
        <f>M81+M82</f>
        <v>2123</v>
      </c>
      <c r="N83" s="144">
        <f t="shared" si="17"/>
        <v>3.8863565636040787</v>
      </c>
      <c r="O83" s="299">
        <f>O81+O82</f>
        <v>2536</v>
      </c>
      <c r="P83" s="321">
        <f t="shared" si="18"/>
        <v>4.6423929558643167</v>
      </c>
    </row>
    <row r="84" spans="1:16" ht="14.5" customHeight="1">
      <c r="A84" s="421" t="s">
        <v>107</v>
      </c>
      <c r="B84" s="421"/>
      <c r="C84" s="422"/>
      <c r="D84" s="422"/>
      <c r="E84" s="422"/>
      <c r="F84" s="422"/>
      <c r="G84" s="422"/>
      <c r="H84" s="422"/>
      <c r="I84" s="422"/>
      <c r="J84" s="422"/>
      <c r="K84" s="422"/>
      <c r="L84" s="422"/>
      <c r="M84" s="422"/>
      <c r="N84" s="422"/>
      <c r="O84" s="422"/>
      <c r="P84" s="422"/>
    </row>
    <row r="85" spans="1:16" ht="14.5" customHeight="1">
      <c r="A85" s="369" t="s">
        <v>133</v>
      </c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</row>
    <row r="86" spans="1:16" ht="23.25" customHeight="1"/>
    <row r="87" spans="1:16" ht="24" customHeight="1">
      <c r="A87" s="370">
        <v>2020</v>
      </c>
      <c r="B87" s="370"/>
      <c r="C87" s="370"/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</row>
    <row r="88" spans="1:16" ht="23.5">
      <c r="A88" s="2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ht="14.5" customHeight="1">
      <c r="A89" s="420" t="s">
        <v>158</v>
      </c>
      <c r="B89" s="420"/>
      <c r="C89" s="420"/>
      <c r="D89" s="420"/>
      <c r="E89" s="420"/>
      <c r="F89" s="420"/>
      <c r="G89" s="420"/>
      <c r="H89" s="420"/>
      <c r="I89" s="420"/>
      <c r="J89" s="420"/>
      <c r="K89" s="420"/>
      <c r="L89" s="420"/>
      <c r="M89" s="420"/>
      <c r="N89" s="420"/>
      <c r="O89" s="420"/>
      <c r="P89" s="420"/>
    </row>
    <row r="90" spans="1:16" ht="14.5" customHeight="1">
      <c r="A90" s="409" t="s">
        <v>16</v>
      </c>
      <c r="B90" s="412" t="s">
        <v>18</v>
      </c>
      <c r="C90" s="414" t="s">
        <v>46</v>
      </c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5"/>
    </row>
    <row r="91" spans="1:16" ht="30" customHeight="1">
      <c r="A91" s="410"/>
      <c r="B91" s="413"/>
      <c r="C91" s="416" t="s">
        <v>56</v>
      </c>
      <c r="D91" s="416"/>
      <c r="E91" s="417" t="s">
        <v>57</v>
      </c>
      <c r="F91" s="417"/>
      <c r="G91" s="417" t="s">
        <v>58</v>
      </c>
      <c r="H91" s="417"/>
      <c r="I91" s="417" t="s">
        <v>59</v>
      </c>
      <c r="J91" s="417"/>
      <c r="K91" s="417" t="s">
        <v>60</v>
      </c>
      <c r="L91" s="417"/>
      <c r="M91" s="417" t="s">
        <v>61</v>
      </c>
      <c r="N91" s="417"/>
      <c r="O91" s="418" t="s">
        <v>62</v>
      </c>
      <c r="P91" s="419"/>
    </row>
    <row r="92" spans="1:16" ht="14.5" customHeight="1" thickBot="1">
      <c r="A92" s="411"/>
      <c r="B92" s="133" t="s">
        <v>8</v>
      </c>
      <c r="C92" s="134" t="s">
        <v>8</v>
      </c>
      <c r="D92" s="135" t="s">
        <v>26</v>
      </c>
      <c r="E92" s="136" t="s">
        <v>8</v>
      </c>
      <c r="F92" s="137" t="s">
        <v>26</v>
      </c>
      <c r="G92" s="134" t="s">
        <v>8</v>
      </c>
      <c r="H92" s="135" t="s">
        <v>26</v>
      </c>
      <c r="I92" s="134" t="s">
        <v>8</v>
      </c>
      <c r="J92" s="135" t="s">
        <v>26</v>
      </c>
      <c r="K92" s="136" t="s">
        <v>8</v>
      </c>
      <c r="L92" s="137" t="s">
        <v>26</v>
      </c>
      <c r="M92" s="134" t="s">
        <v>8</v>
      </c>
      <c r="N92" s="135" t="s">
        <v>26</v>
      </c>
      <c r="O92" s="136" t="s">
        <v>8</v>
      </c>
      <c r="P92" s="138" t="s">
        <v>26</v>
      </c>
    </row>
    <row r="93" spans="1:16" ht="14.5" customHeight="1">
      <c r="A93" s="43" t="s">
        <v>63</v>
      </c>
      <c r="B93" s="247">
        <v>8878</v>
      </c>
      <c r="C93" s="117">
        <v>718</v>
      </c>
      <c r="D93" s="139">
        <f t="shared" ref="D93:D111" si="21">C93/B93*100</f>
        <v>8.0874070736652399</v>
      </c>
      <c r="E93" s="117">
        <v>2365</v>
      </c>
      <c r="F93" s="139">
        <f t="shared" ref="F93:F111" si="22">E93/B93*100</f>
        <v>26.638882631223247</v>
      </c>
      <c r="G93" s="117">
        <v>3874</v>
      </c>
      <c r="H93" s="139">
        <f t="shared" ref="H93:H111" si="23">G93/B93*100</f>
        <v>43.635954043703535</v>
      </c>
      <c r="I93" s="117">
        <v>1085</v>
      </c>
      <c r="J93" s="139">
        <f t="shared" ref="J93:J111" si="24">I93/B93*100</f>
        <v>12.221220995719758</v>
      </c>
      <c r="K93" s="117">
        <v>319</v>
      </c>
      <c r="L93" s="139">
        <f t="shared" ref="L93:L111" si="25">K93/B93*100</f>
        <v>3.5931516107231358</v>
      </c>
      <c r="M93" s="117">
        <v>179</v>
      </c>
      <c r="N93" s="139">
        <f t="shared" ref="N93:N111" si="26">M93/B93*100</f>
        <v>2.0162198693399414</v>
      </c>
      <c r="O93" s="117">
        <v>338</v>
      </c>
      <c r="P93" s="316">
        <f t="shared" ref="P93:P111" si="27">O93/B93*100</f>
        <v>3.8071637756251406</v>
      </c>
    </row>
    <row r="94" spans="1:16" ht="14.5" customHeight="1">
      <c r="A94" s="32" t="s">
        <v>28</v>
      </c>
      <c r="B94" s="248">
        <v>8766</v>
      </c>
      <c r="C94" s="118">
        <v>417</v>
      </c>
      <c r="D94" s="140">
        <f t="shared" si="21"/>
        <v>4.7570157426420261</v>
      </c>
      <c r="E94" s="118">
        <v>3251</v>
      </c>
      <c r="F94" s="140">
        <f t="shared" si="22"/>
        <v>37.086470454026923</v>
      </c>
      <c r="G94" s="118">
        <v>3178</v>
      </c>
      <c r="H94" s="140">
        <f t="shared" si="23"/>
        <v>36.253707506274239</v>
      </c>
      <c r="I94" s="118">
        <v>1244</v>
      </c>
      <c r="J94" s="140">
        <f t="shared" si="24"/>
        <v>14.191193246634725</v>
      </c>
      <c r="K94" s="118">
        <v>413</v>
      </c>
      <c r="L94" s="140">
        <f t="shared" si="25"/>
        <v>4.7113848961898244</v>
      </c>
      <c r="M94" s="118">
        <v>154</v>
      </c>
      <c r="N94" s="140">
        <f t="shared" si="26"/>
        <v>1.756787588409765</v>
      </c>
      <c r="O94" s="118">
        <v>109</v>
      </c>
      <c r="P94" s="317">
        <f t="shared" si="27"/>
        <v>1.2434405658224961</v>
      </c>
    </row>
    <row r="95" spans="1:16" ht="14.5" customHeight="1">
      <c r="A95" s="31" t="s">
        <v>29</v>
      </c>
      <c r="B95" s="249">
        <v>2663</v>
      </c>
      <c r="C95" s="119">
        <v>573</v>
      </c>
      <c r="D95" s="141">
        <f t="shared" si="21"/>
        <v>21.517085993240705</v>
      </c>
      <c r="E95" s="119">
        <v>159</v>
      </c>
      <c r="F95" s="141">
        <f t="shared" si="22"/>
        <v>5.9707097258730757</v>
      </c>
      <c r="G95" s="119">
        <v>728</v>
      </c>
      <c r="H95" s="141">
        <f t="shared" si="23"/>
        <v>27.337589185129552</v>
      </c>
      <c r="I95" s="119">
        <v>628</v>
      </c>
      <c r="J95" s="141">
        <f t="shared" si="24"/>
        <v>23.582425835523846</v>
      </c>
      <c r="K95" s="119">
        <v>276</v>
      </c>
      <c r="L95" s="141">
        <f t="shared" si="25"/>
        <v>10.364250844911755</v>
      </c>
      <c r="M95" s="119">
        <v>104</v>
      </c>
      <c r="N95" s="141">
        <f t="shared" si="26"/>
        <v>3.9053698835899362</v>
      </c>
      <c r="O95" s="119">
        <v>195</v>
      </c>
      <c r="P95" s="318">
        <f t="shared" si="27"/>
        <v>7.3225685317311298</v>
      </c>
    </row>
    <row r="96" spans="1:16" ht="14.5" customHeight="1">
      <c r="A96" s="32" t="s">
        <v>30</v>
      </c>
      <c r="B96" s="248">
        <v>1565</v>
      </c>
      <c r="C96" s="118">
        <v>77</v>
      </c>
      <c r="D96" s="140">
        <f t="shared" si="21"/>
        <v>4.9201277955271561</v>
      </c>
      <c r="E96" s="118">
        <v>217</v>
      </c>
      <c r="F96" s="140">
        <f t="shared" si="22"/>
        <v>13.865814696485623</v>
      </c>
      <c r="G96" s="118">
        <v>665</v>
      </c>
      <c r="H96" s="140">
        <f t="shared" si="23"/>
        <v>42.492012779552716</v>
      </c>
      <c r="I96" s="118">
        <v>300</v>
      </c>
      <c r="J96" s="140">
        <f t="shared" si="24"/>
        <v>19.169329073482427</v>
      </c>
      <c r="K96" s="118">
        <v>147</v>
      </c>
      <c r="L96" s="140">
        <f t="shared" si="25"/>
        <v>9.3929712460063897</v>
      </c>
      <c r="M96" s="118">
        <v>73</v>
      </c>
      <c r="N96" s="140">
        <f t="shared" si="26"/>
        <v>4.6645367412140573</v>
      </c>
      <c r="O96" s="118">
        <v>86</v>
      </c>
      <c r="P96" s="317">
        <f t="shared" si="27"/>
        <v>5.4952076677316297</v>
      </c>
    </row>
    <row r="97" spans="1:16" ht="14.5" customHeight="1">
      <c r="A97" s="31" t="s">
        <v>31</v>
      </c>
      <c r="B97" s="249">
        <v>437</v>
      </c>
      <c r="C97" s="119">
        <v>107</v>
      </c>
      <c r="D97" s="141">
        <f t="shared" si="21"/>
        <v>24.485125858123567</v>
      </c>
      <c r="E97" s="119">
        <v>14</v>
      </c>
      <c r="F97" s="141">
        <f t="shared" si="22"/>
        <v>3.2036613272311212</v>
      </c>
      <c r="G97" s="119">
        <v>85</v>
      </c>
      <c r="H97" s="141">
        <f t="shared" si="23"/>
        <v>19.450800915331808</v>
      </c>
      <c r="I97" s="119">
        <v>140</v>
      </c>
      <c r="J97" s="141">
        <f t="shared" si="24"/>
        <v>32.036613272311214</v>
      </c>
      <c r="K97" s="119">
        <v>66</v>
      </c>
      <c r="L97" s="141">
        <f t="shared" si="25"/>
        <v>15.102974828375288</v>
      </c>
      <c r="M97" s="119">
        <v>11</v>
      </c>
      <c r="N97" s="141">
        <f t="shared" si="26"/>
        <v>2.5171624713958809</v>
      </c>
      <c r="O97" s="119">
        <v>14</v>
      </c>
      <c r="P97" s="318">
        <f t="shared" si="27"/>
        <v>3.2036613272311212</v>
      </c>
    </row>
    <row r="98" spans="1:16" ht="14.5" customHeight="1">
      <c r="A98" s="32" t="s">
        <v>32</v>
      </c>
      <c r="B98" s="248">
        <v>1126</v>
      </c>
      <c r="C98" s="118">
        <v>118</v>
      </c>
      <c r="D98" s="140">
        <f t="shared" si="21"/>
        <v>10.479573712255773</v>
      </c>
      <c r="E98" s="118">
        <v>51</v>
      </c>
      <c r="F98" s="140">
        <f t="shared" si="22"/>
        <v>4.5293072824156306</v>
      </c>
      <c r="G98" s="118">
        <v>177</v>
      </c>
      <c r="H98" s="140">
        <f t="shared" si="23"/>
        <v>15.719360568383658</v>
      </c>
      <c r="I98" s="118">
        <v>368</v>
      </c>
      <c r="J98" s="140">
        <f t="shared" si="24"/>
        <v>32.682060390763766</v>
      </c>
      <c r="K98" s="118">
        <v>194</v>
      </c>
      <c r="L98" s="140">
        <f t="shared" si="25"/>
        <v>17.229129662522201</v>
      </c>
      <c r="M98" s="118">
        <v>115</v>
      </c>
      <c r="N98" s="140">
        <f t="shared" si="26"/>
        <v>10.213143872113676</v>
      </c>
      <c r="O98" s="118">
        <v>103</v>
      </c>
      <c r="P98" s="317">
        <f t="shared" si="27"/>
        <v>9.1474245115452941</v>
      </c>
    </row>
    <row r="99" spans="1:16" ht="14.5" customHeight="1">
      <c r="A99" s="31" t="s">
        <v>33</v>
      </c>
      <c r="B99" s="249">
        <v>4157</v>
      </c>
      <c r="C99" s="119">
        <v>536</v>
      </c>
      <c r="D99" s="141">
        <f t="shared" si="21"/>
        <v>12.893913880202067</v>
      </c>
      <c r="E99" s="119">
        <v>316</v>
      </c>
      <c r="F99" s="141">
        <f t="shared" si="22"/>
        <v>7.601635795044503</v>
      </c>
      <c r="G99" s="119">
        <v>1185</v>
      </c>
      <c r="H99" s="141">
        <f t="shared" si="23"/>
        <v>28.506134231416887</v>
      </c>
      <c r="I99" s="119">
        <v>1191</v>
      </c>
      <c r="J99" s="141">
        <f t="shared" si="24"/>
        <v>28.650469088284819</v>
      </c>
      <c r="K99" s="119">
        <v>478</v>
      </c>
      <c r="L99" s="141">
        <f t="shared" si="25"/>
        <v>11.498676930478711</v>
      </c>
      <c r="M99" s="119">
        <v>215</v>
      </c>
      <c r="N99" s="141">
        <f t="shared" si="26"/>
        <v>5.1719990377676206</v>
      </c>
      <c r="O99" s="119">
        <v>236</v>
      </c>
      <c r="P99" s="318">
        <f t="shared" si="27"/>
        <v>5.6771710368053885</v>
      </c>
    </row>
    <row r="100" spans="1:16" ht="14.5" customHeight="1">
      <c r="A100" s="32" t="s">
        <v>64</v>
      </c>
      <c r="B100" s="248">
        <v>952</v>
      </c>
      <c r="C100" s="118">
        <v>23</v>
      </c>
      <c r="D100" s="140">
        <f t="shared" si="21"/>
        <v>2.4159663865546221</v>
      </c>
      <c r="E100" s="118">
        <v>64</v>
      </c>
      <c r="F100" s="140">
        <f t="shared" si="22"/>
        <v>6.7226890756302522</v>
      </c>
      <c r="G100" s="118">
        <v>512</v>
      </c>
      <c r="H100" s="140">
        <f t="shared" si="23"/>
        <v>53.781512605042018</v>
      </c>
      <c r="I100" s="118">
        <v>284</v>
      </c>
      <c r="J100" s="140">
        <f t="shared" si="24"/>
        <v>29.831932773109244</v>
      </c>
      <c r="K100" s="118">
        <v>56</v>
      </c>
      <c r="L100" s="140">
        <f t="shared" si="25"/>
        <v>5.8823529411764701</v>
      </c>
      <c r="M100" s="118">
        <v>8</v>
      </c>
      <c r="N100" s="140">
        <f t="shared" si="26"/>
        <v>0.84033613445378152</v>
      </c>
      <c r="O100" s="118">
        <v>5</v>
      </c>
      <c r="P100" s="317">
        <f t="shared" si="27"/>
        <v>0.52521008403361347</v>
      </c>
    </row>
    <row r="101" spans="1:16" ht="14.5" customHeight="1">
      <c r="A101" s="31" t="s">
        <v>35</v>
      </c>
      <c r="B101" s="249">
        <v>5045</v>
      </c>
      <c r="C101" s="119">
        <v>543</v>
      </c>
      <c r="D101" s="141">
        <f t="shared" si="21"/>
        <v>10.763131813676907</v>
      </c>
      <c r="E101" s="119">
        <v>226</v>
      </c>
      <c r="F101" s="141">
        <f t="shared" si="22"/>
        <v>4.4796828543111991</v>
      </c>
      <c r="G101" s="119">
        <v>2182</v>
      </c>
      <c r="H101" s="141">
        <f t="shared" si="23"/>
        <v>43.250743310208129</v>
      </c>
      <c r="I101" s="119">
        <v>1462</v>
      </c>
      <c r="J101" s="141">
        <f t="shared" si="24"/>
        <v>28.979187314172449</v>
      </c>
      <c r="K101" s="119">
        <v>257</v>
      </c>
      <c r="L101" s="141">
        <f t="shared" si="25"/>
        <v>5.0941526263627352</v>
      </c>
      <c r="M101" s="119">
        <v>123</v>
      </c>
      <c r="N101" s="141">
        <f t="shared" si="26"/>
        <v>2.4380574826560952</v>
      </c>
      <c r="O101" s="119">
        <v>252</v>
      </c>
      <c r="P101" s="318">
        <f t="shared" si="27"/>
        <v>4.9950445986124876</v>
      </c>
    </row>
    <row r="102" spans="1:16" ht="14.5" customHeight="1">
      <c r="A102" s="32" t="s">
        <v>65</v>
      </c>
      <c r="B102" s="248">
        <v>10347</v>
      </c>
      <c r="C102" s="118">
        <v>736</v>
      </c>
      <c r="D102" s="140">
        <f t="shared" si="21"/>
        <v>7.1131729003575925</v>
      </c>
      <c r="E102" s="118">
        <v>410</v>
      </c>
      <c r="F102" s="140">
        <f t="shared" si="22"/>
        <v>3.9625012080796362</v>
      </c>
      <c r="G102" s="118">
        <v>2450</v>
      </c>
      <c r="H102" s="140">
        <f t="shared" si="23"/>
        <v>23.67836087754905</v>
      </c>
      <c r="I102" s="118">
        <v>3978</v>
      </c>
      <c r="J102" s="140">
        <f t="shared" si="24"/>
        <v>38.445926355465353</v>
      </c>
      <c r="K102" s="118">
        <v>1413</v>
      </c>
      <c r="L102" s="140">
        <f t="shared" si="25"/>
        <v>13.656132212235431</v>
      </c>
      <c r="M102" s="118">
        <v>619</v>
      </c>
      <c r="N102" s="140">
        <f t="shared" si="26"/>
        <v>5.9824103604909631</v>
      </c>
      <c r="O102" s="118">
        <v>741</v>
      </c>
      <c r="P102" s="317">
        <f t="shared" si="27"/>
        <v>7.1614960858219776</v>
      </c>
    </row>
    <row r="103" spans="1:16" ht="14.5" customHeight="1">
      <c r="A103" s="31" t="s">
        <v>37</v>
      </c>
      <c r="B103" s="249">
        <v>2470</v>
      </c>
      <c r="C103" s="119">
        <v>144</v>
      </c>
      <c r="D103" s="141">
        <f t="shared" si="21"/>
        <v>5.8299595141700404</v>
      </c>
      <c r="E103" s="119">
        <v>380</v>
      </c>
      <c r="F103" s="141">
        <f t="shared" si="22"/>
        <v>15.384615384615385</v>
      </c>
      <c r="G103" s="119">
        <v>1023</v>
      </c>
      <c r="H103" s="141">
        <f t="shared" si="23"/>
        <v>41.417004048582996</v>
      </c>
      <c r="I103" s="119">
        <v>513</v>
      </c>
      <c r="J103" s="141">
        <f t="shared" si="24"/>
        <v>20.76923076923077</v>
      </c>
      <c r="K103" s="119">
        <v>203</v>
      </c>
      <c r="L103" s="141">
        <f t="shared" si="25"/>
        <v>8.2186234817813766</v>
      </c>
      <c r="M103" s="119">
        <v>108</v>
      </c>
      <c r="N103" s="141">
        <f t="shared" si="26"/>
        <v>4.3724696356275299</v>
      </c>
      <c r="O103" s="119">
        <v>99</v>
      </c>
      <c r="P103" s="318">
        <f t="shared" si="27"/>
        <v>4.0080971659919031</v>
      </c>
    </row>
    <row r="104" spans="1:16" ht="14.5" customHeight="1">
      <c r="A104" s="32" t="s">
        <v>38</v>
      </c>
      <c r="B104" s="248">
        <v>470</v>
      </c>
      <c r="C104" s="118">
        <v>33</v>
      </c>
      <c r="D104" s="140">
        <f t="shared" si="21"/>
        <v>7.0212765957446814</v>
      </c>
      <c r="E104" s="118">
        <v>9</v>
      </c>
      <c r="F104" s="140">
        <f t="shared" si="22"/>
        <v>1.9148936170212765</v>
      </c>
      <c r="G104" s="118">
        <v>172</v>
      </c>
      <c r="H104" s="140">
        <f t="shared" si="23"/>
        <v>36.595744680851062</v>
      </c>
      <c r="I104" s="118">
        <v>155</v>
      </c>
      <c r="J104" s="140">
        <f t="shared" si="24"/>
        <v>32.978723404255319</v>
      </c>
      <c r="K104" s="118">
        <v>54</v>
      </c>
      <c r="L104" s="140">
        <f t="shared" si="25"/>
        <v>11.48936170212766</v>
      </c>
      <c r="M104" s="118">
        <v>25</v>
      </c>
      <c r="N104" s="140">
        <f t="shared" si="26"/>
        <v>5.3191489361702127</v>
      </c>
      <c r="O104" s="118">
        <v>22</v>
      </c>
      <c r="P104" s="317">
        <f t="shared" si="27"/>
        <v>4.6808510638297873</v>
      </c>
    </row>
    <row r="105" spans="1:16" ht="14.5" customHeight="1">
      <c r="A105" s="31" t="s">
        <v>39</v>
      </c>
      <c r="B105" s="249">
        <v>2348</v>
      </c>
      <c r="C105" s="119">
        <v>91</v>
      </c>
      <c r="D105" s="141">
        <f t="shared" si="21"/>
        <v>3.8756388415672918</v>
      </c>
      <c r="E105" s="119">
        <v>58</v>
      </c>
      <c r="F105" s="141">
        <f t="shared" si="22"/>
        <v>2.4701873935264054</v>
      </c>
      <c r="G105" s="119">
        <v>294</v>
      </c>
      <c r="H105" s="141">
        <f t="shared" si="23"/>
        <v>12.52129471890971</v>
      </c>
      <c r="I105" s="119">
        <v>1038</v>
      </c>
      <c r="J105" s="141">
        <f t="shared" si="24"/>
        <v>44.207836456558773</v>
      </c>
      <c r="K105" s="119">
        <v>615</v>
      </c>
      <c r="L105" s="141">
        <f t="shared" si="25"/>
        <v>26.192504258943782</v>
      </c>
      <c r="M105" s="119">
        <v>143</v>
      </c>
      <c r="N105" s="141">
        <f t="shared" si="26"/>
        <v>6.090289608177172</v>
      </c>
      <c r="O105" s="119">
        <v>109</v>
      </c>
      <c r="P105" s="318">
        <f t="shared" si="27"/>
        <v>4.6422487223168654</v>
      </c>
    </row>
    <row r="106" spans="1:16" ht="14.5" customHeight="1">
      <c r="A106" s="32" t="s">
        <v>66</v>
      </c>
      <c r="B106" s="248">
        <v>1414</v>
      </c>
      <c r="C106" s="118">
        <v>41</v>
      </c>
      <c r="D106" s="140">
        <f t="shared" si="21"/>
        <v>2.8995756718528995</v>
      </c>
      <c r="E106" s="118">
        <v>100</v>
      </c>
      <c r="F106" s="140">
        <f t="shared" si="22"/>
        <v>7.0721357850070721</v>
      </c>
      <c r="G106" s="118">
        <v>771</v>
      </c>
      <c r="H106" s="140">
        <f t="shared" si="23"/>
        <v>54.526166902404526</v>
      </c>
      <c r="I106" s="118">
        <v>350</v>
      </c>
      <c r="J106" s="140">
        <f t="shared" si="24"/>
        <v>24.752475247524753</v>
      </c>
      <c r="K106" s="118">
        <v>104</v>
      </c>
      <c r="L106" s="140">
        <f t="shared" si="25"/>
        <v>7.355021216407355</v>
      </c>
      <c r="M106" s="118">
        <v>25</v>
      </c>
      <c r="N106" s="140">
        <f t="shared" si="26"/>
        <v>1.768033946251768</v>
      </c>
      <c r="O106" s="118">
        <v>23</v>
      </c>
      <c r="P106" s="317">
        <f t="shared" si="27"/>
        <v>1.6265912305516266</v>
      </c>
    </row>
    <row r="107" spans="1:16" ht="14.5" customHeight="1">
      <c r="A107" s="33" t="s">
        <v>67</v>
      </c>
      <c r="B107" s="249">
        <v>1774</v>
      </c>
      <c r="C107" s="119">
        <v>161</v>
      </c>
      <c r="D107" s="141">
        <f>C107/B107*100</f>
        <v>9.0755355129650503</v>
      </c>
      <c r="E107" s="119">
        <v>71</v>
      </c>
      <c r="F107" s="141">
        <f t="shared" si="22"/>
        <v>4.0022547914317927</v>
      </c>
      <c r="G107" s="119">
        <v>413</v>
      </c>
      <c r="H107" s="141">
        <f t="shared" si="23"/>
        <v>23.280721533258173</v>
      </c>
      <c r="I107" s="119">
        <v>655</v>
      </c>
      <c r="J107" s="141">
        <f t="shared" si="24"/>
        <v>36.922209695603158</v>
      </c>
      <c r="K107" s="119">
        <v>274</v>
      </c>
      <c r="L107" s="141">
        <f t="shared" si="25"/>
        <v>15.445321307779031</v>
      </c>
      <c r="M107" s="119">
        <v>75</v>
      </c>
      <c r="N107" s="141">
        <f t="shared" si="26"/>
        <v>4.2277339346110487</v>
      </c>
      <c r="O107" s="119">
        <v>125</v>
      </c>
      <c r="P107" s="318">
        <f t="shared" si="27"/>
        <v>7.0462232243517473</v>
      </c>
    </row>
    <row r="108" spans="1:16" ht="14.5" customHeight="1" thickBot="1">
      <c r="A108" s="44" t="s">
        <v>42</v>
      </c>
      <c r="B108" s="248">
        <v>1330</v>
      </c>
      <c r="C108" s="118">
        <v>5</v>
      </c>
      <c r="D108" s="140">
        <f t="shared" si="21"/>
        <v>0.37593984962406013</v>
      </c>
      <c r="E108" s="118">
        <v>46</v>
      </c>
      <c r="F108" s="140">
        <f t="shared" si="22"/>
        <v>3.4586466165413534</v>
      </c>
      <c r="G108" s="118">
        <v>279</v>
      </c>
      <c r="H108" s="140">
        <f t="shared" si="23"/>
        <v>20.977443609022554</v>
      </c>
      <c r="I108" s="118">
        <v>783</v>
      </c>
      <c r="J108" s="140">
        <f t="shared" si="24"/>
        <v>58.872180451127818</v>
      </c>
      <c r="K108" s="118">
        <v>180</v>
      </c>
      <c r="L108" s="140">
        <f t="shared" si="25"/>
        <v>13.533834586466165</v>
      </c>
      <c r="M108" s="118">
        <v>29</v>
      </c>
      <c r="N108" s="140">
        <f t="shared" si="26"/>
        <v>2.1804511278195489</v>
      </c>
      <c r="O108" s="118">
        <v>8</v>
      </c>
      <c r="P108" s="317">
        <f t="shared" si="27"/>
        <v>0.60150375939849632</v>
      </c>
    </row>
    <row r="109" spans="1:16" ht="14.5" customHeight="1">
      <c r="A109" s="45" t="s">
        <v>43</v>
      </c>
      <c r="B109" s="212">
        <v>43470</v>
      </c>
      <c r="C109" s="297">
        <v>3513</v>
      </c>
      <c r="D109" s="142">
        <f t="shared" si="21"/>
        <v>8.0814354727398197</v>
      </c>
      <c r="E109" s="297">
        <v>7093</v>
      </c>
      <c r="F109" s="142">
        <f t="shared" si="22"/>
        <v>16.317000230043707</v>
      </c>
      <c r="G109" s="297">
        <v>14739</v>
      </c>
      <c r="H109" s="142">
        <f t="shared" si="23"/>
        <v>33.90614216701173</v>
      </c>
      <c r="I109" s="297">
        <v>10791</v>
      </c>
      <c r="J109" s="142">
        <f t="shared" si="24"/>
        <v>24.824016563146998</v>
      </c>
      <c r="K109" s="297">
        <v>3671</v>
      </c>
      <c r="L109" s="142">
        <f t="shared" si="25"/>
        <v>8.4449045318610541</v>
      </c>
      <c r="M109" s="297">
        <v>1624</v>
      </c>
      <c r="N109" s="142">
        <f t="shared" si="26"/>
        <v>3.7359098228663443</v>
      </c>
      <c r="O109" s="297">
        <v>2039</v>
      </c>
      <c r="P109" s="319">
        <f t="shared" si="27"/>
        <v>4.690591212330343</v>
      </c>
    </row>
    <row r="110" spans="1:16" ht="14.5" customHeight="1">
      <c r="A110" s="46" t="s">
        <v>44</v>
      </c>
      <c r="B110" s="221">
        <v>10272</v>
      </c>
      <c r="C110" s="298">
        <v>810</v>
      </c>
      <c r="D110" s="143">
        <f t="shared" si="21"/>
        <v>7.8855140186915893</v>
      </c>
      <c r="E110" s="298">
        <v>644</v>
      </c>
      <c r="F110" s="143">
        <f t="shared" si="22"/>
        <v>6.269470404984423</v>
      </c>
      <c r="G110" s="298">
        <v>3249</v>
      </c>
      <c r="H110" s="143">
        <f t="shared" si="23"/>
        <v>31.629672897196258</v>
      </c>
      <c r="I110" s="298">
        <v>3383</v>
      </c>
      <c r="J110" s="143">
        <f t="shared" si="24"/>
        <v>32.934190031152646</v>
      </c>
      <c r="K110" s="298">
        <v>1378</v>
      </c>
      <c r="L110" s="143">
        <f t="shared" si="25"/>
        <v>13.415109034267914</v>
      </c>
      <c r="M110" s="298">
        <v>382</v>
      </c>
      <c r="N110" s="143">
        <f t="shared" si="26"/>
        <v>3.7188473520249219</v>
      </c>
      <c r="O110" s="298">
        <v>426</v>
      </c>
      <c r="P110" s="320">
        <f t="shared" si="27"/>
        <v>4.1471962616822431</v>
      </c>
    </row>
    <row r="111" spans="1:16" ht="14.5" customHeight="1">
      <c r="A111" s="47" t="s">
        <v>45</v>
      </c>
      <c r="B111" s="255">
        <f>B109+B110</f>
        <v>53742</v>
      </c>
      <c r="C111" s="299">
        <f>C109+C110</f>
        <v>4323</v>
      </c>
      <c r="D111" s="144">
        <f t="shared" si="21"/>
        <v>8.0439879423914249</v>
      </c>
      <c r="E111" s="299">
        <f>E109+E110</f>
        <v>7737</v>
      </c>
      <c r="F111" s="144">
        <f t="shared" si="22"/>
        <v>14.396561348665848</v>
      </c>
      <c r="G111" s="299">
        <f>G109+G110</f>
        <v>17988</v>
      </c>
      <c r="H111" s="144">
        <f t="shared" si="23"/>
        <v>33.471028246064535</v>
      </c>
      <c r="I111" s="299">
        <f>I109+I110</f>
        <v>14174</v>
      </c>
      <c r="J111" s="144">
        <f t="shared" si="24"/>
        <v>26.374158014216071</v>
      </c>
      <c r="K111" s="299">
        <f>K109+K110</f>
        <v>5049</v>
      </c>
      <c r="L111" s="144">
        <f t="shared" si="25"/>
        <v>9.3948866808083071</v>
      </c>
      <c r="M111" s="299">
        <f>M109+M110</f>
        <v>2006</v>
      </c>
      <c r="N111" s="144">
        <f t="shared" si="26"/>
        <v>3.7326485802538047</v>
      </c>
      <c r="O111" s="299">
        <f>O109+O110</f>
        <v>2465</v>
      </c>
      <c r="P111" s="321">
        <f t="shared" si="27"/>
        <v>4.5867291876000156</v>
      </c>
    </row>
    <row r="112" spans="1:16" ht="14.5" customHeight="1">
      <c r="A112" s="421" t="s">
        <v>107</v>
      </c>
      <c r="B112" s="421"/>
      <c r="C112" s="422"/>
      <c r="D112" s="422"/>
      <c r="E112" s="422"/>
      <c r="F112" s="422"/>
      <c r="G112" s="422"/>
      <c r="H112" s="422"/>
      <c r="I112" s="422"/>
      <c r="J112" s="422"/>
      <c r="K112" s="422"/>
      <c r="L112" s="422"/>
      <c r="M112" s="422"/>
      <c r="N112" s="422"/>
      <c r="O112" s="422"/>
      <c r="P112" s="422"/>
    </row>
    <row r="113" spans="1:16" ht="14.5" customHeight="1">
      <c r="A113" s="369" t="s">
        <v>130</v>
      </c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</row>
    <row r="115" spans="1:16" ht="24" customHeight="1">
      <c r="A115" s="370">
        <v>2019</v>
      </c>
      <c r="B115" s="370"/>
      <c r="C115" s="370"/>
      <c r="D115" s="370"/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</row>
    <row r="116" spans="1:16" ht="23.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1:16" ht="14.5" customHeight="1">
      <c r="A117" s="420" t="s">
        <v>159</v>
      </c>
      <c r="B117" s="420"/>
      <c r="C117" s="420"/>
      <c r="D117" s="420"/>
      <c r="E117" s="420"/>
      <c r="F117" s="420"/>
      <c r="G117" s="420"/>
      <c r="H117" s="420"/>
      <c r="I117" s="420"/>
      <c r="J117" s="420"/>
      <c r="K117" s="420"/>
      <c r="L117" s="420"/>
      <c r="M117" s="420"/>
      <c r="N117" s="420"/>
      <c r="O117" s="420"/>
      <c r="P117" s="420"/>
    </row>
    <row r="118" spans="1:16" ht="14.5" customHeight="1">
      <c r="A118" s="409" t="s">
        <v>16</v>
      </c>
      <c r="B118" s="412" t="s">
        <v>18</v>
      </c>
      <c r="C118" s="424" t="s">
        <v>46</v>
      </c>
      <c r="D118" s="425"/>
      <c r="E118" s="425"/>
      <c r="F118" s="425"/>
      <c r="G118" s="425"/>
      <c r="H118" s="425"/>
      <c r="I118" s="425"/>
      <c r="J118" s="425"/>
      <c r="K118" s="425"/>
      <c r="L118" s="425"/>
      <c r="M118" s="425"/>
      <c r="N118" s="425"/>
      <c r="O118" s="425"/>
      <c r="P118" s="426"/>
    </row>
    <row r="119" spans="1:16" ht="30" customHeight="1">
      <c r="A119" s="410"/>
      <c r="B119" s="423"/>
      <c r="C119" s="427" t="s">
        <v>56</v>
      </c>
      <c r="D119" s="428"/>
      <c r="E119" s="429" t="s">
        <v>57</v>
      </c>
      <c r="F119" s="430"/>
      <c r="G119" s="429" t="s">
        <v>58</v>
      </c>
      <c r="H119" s="430"/>
      <c r="I119" s="429" t="s">
        <v>59</v>
      </c>
      <c r="J119" s="430"/>
      <c r="K119" s="429" t="s">
        <v>60</v>
      </c>
      <c r="L119" s="430"/>
      <c r="M119" s="429" t="s">
        <v>61</v>
      </c>
      <c r="N119" s="430"/>
      <c r="O119" s="429" t="s">
        <v>62</v>
      </c>
      <c r="P119" s="431"/>
    </row>
    <row r="120" spans="1:16" ht="14.5" customHeight="1" thickBot="1">
      <c r="A120" s="411"/>
      <c r="B120" s="145" t="s">
        <v>8</v>
      </c>
      <c r="C120" s="146" t="s">
        <v>8</v>
      </c>
      <c r="D120" s="147" t="s">
        <v>26</v>
      </c>
      <c r="E120" s="148" t="s">
        <v>8</v>
      </c>
      <c r="F120" s="149" t="s">
        <v>26</v>
      </c>
      <c r="G120" s="146" t="s">
        <v>8</v>
      </c>
      <c r="H120" s="147" t="s">
        <v>26</v>
      </c>
      <c r="I120" s="146" t="s">
        <v>8</v>
      </c>
      <c r="J120" s="147" t="s">
        <v>26</v>
      </c>
      <c r="K120" s="148" t="s">
        <v>8</v>
      </c>
      <c r="L120" s="149" t="s">
        <v>26</v>
      </c>
      <c r="M120" s="146" t="s">
        <v>8</v>
      </c>
      <c r="N120" s="147" t="s">
        <v>26</v>
      </c>
      <c r="O120" s="134" t="s">
        <v>8</v>
      </c>
      <c r="P120" s="138" t="s">
        <v>26</v>
      </c>
    </row>
    <row r="121" spans="1:16" ht="14.5" customHeight="1">
      <c r="A121" s="43" t="s">
        <v>63</v>
      </c>
      <c r="B121" s="247">
        <v>8712</v>
      </c>
      <c r="C121" s="117">
        <v>1002</v>
      </c>
      <c r="D121" s="139">
        <v>11.501377410468319</v>
      </c>
      <c r="E121" s="117">
        <v>2353</v>
      </c>
      <c r="F121" s="139">
        <v>27.008723599632688</v>
      </c>
      <c r="G121" s="117">
        <v>3411</v>
      </c>
      <c r="H121" s="139">
        <v>39.1</v>
      </c>
      <c r="I121" s="117">
        <v>1104</v>
      </c>
      <c r="J121" s="139">
        <v>12.672176308539946</v>
      </c>
      <c r="K121" s="117">
        <v>319</v>
      </c>
      <c r="L121" s="139">
        <v>3.6616161616161618</v>
      </c>
      <c r="M121" s="117">
        <v>203</v>
      </c>
      <c r="N121" s="139">
        <v>2.3301193755739207</v>
      </c>
      <c r="O121" s="117">
        <v>320</v>
      </c>
      <c r="P121" s="316">
        <v>3.6730945821854912</v>
      </c>
    </row>
    <row r="122" spans="1:16" ht="14.5" customHeight="1">
      <c r="A122" s="32" t="s">
        <v>28</v>
      </c>
      <c r="B122" s="248">
        <v>8594</v>
      </c>
      <c r="C122" s="118">
        <v>440</v>
      </c>
      <c r="D122" s="140">
        <v>5.1198510588782868</v>
      </c>
      <c r="E122" s="118">
        <v>3275</v>
      </c>
      <c r="F122" s="140">
        <v>38.107982313241791</v>
      </c>
      <c r="G122" s="118">
        <v>3070</v>
      </c>
      <c r="H122" s="140">
        <v>35.722597160809869</v>
      </c>
      <c r="I122" s="118">
        <v>1196</v>
      </c>
      <c r="J122" s="140">
        <v>13.916686060041888</v>
      </c>
      <c r="K122" s="118">
        <v>390</v>
      </c>
      <c r="L122" s="140">
        <v>4.5380498021875733</v>
      </c>
      <c r="M122" s="118">
        <v>141</v>
      </c>
      <c r="N122" s="140">
        <v>1.7000000000000002</v>
      </c>
      <c r="O122" s="118">
        <v>82</v>
      </c>
      <c r="P122" s="317">
        <v>0.95415406097277178</v>
      </c>
    </row>
    <row r="123" spans="1:16" ht="14.5" customHeight="1">
      <c r="A123" s="31" t="s">
        <v>29</v>
      </c>
      <c r="B123" s="249">
        <v>2600</v>
      </c>
      <c r="C123" s="119">
        <v>542</v>
      </c>
      <c r="D123" s="141">
        <v>20.846153846153843</v>
      </c>
      <c r="E123" s="119">
        <v>155</v>
      </c>
      <c r="F123" s="141">
        <v>5.9615384615384617</v>
      </c>
      <c r="G123" s="119">
        <v>764</v>
      </c>
      <c r="H123" s="141">
        <v>29.384615384615387</v>
      </c>
      <c r="I123" s="119">
        <v>599</v>
      </c>
      <c r="J123" s="141">
        <v>23.038461538461537</v>
      </c>
      <c r="K123" s="119">
        <v>239</v>
      </c>
      <c r="L123" s="141">
        <v>9.1923076923076934</v>
      </c>
      <c r="M123" s="119">
        <v>121</v>
      </c>
      <c r="N123" s="141">
        <v>4.6538461538461533</v>
      </c>
      <c r="O123" s="119">
        <v>180</v>
      </c>
      <c r="P123" s="318">
        <v>6.9230769230769234</v>
      </c>
    </row>
    <row r="124" spans="1:16" ht="14.5" customHeight="1">
      <c r="A124" s="32" t="s">
        <v>30</v>
      </c>
      <c r="B124" s="248">
        <v>1538</v>
      </c>
      <c r="C124" s="118">
        <v>90</v>
      </c>
      <c r="D124" s="140">
        <v>5.851755526657997</v>
      </c>
      <c r="E124" s="118">
        <v>235</v>
      </c>
      <c r="F124" s="140">
        <v>15.279583875162551</v>
      </c>
      <c r="G124" s="118">
        <v>656</v>
      </c>
      <c r="H124" s="140">
        <v>42.652795838751629</v>
      </c>
      <c r="I124" s="118">
        <v>300</v>
      </c>
      <c r="J124" s="140">
        <v>19.505851755526656</v>
      </c>
      <c r="K124" s="118">
        <v>134</v>
      </c>
      <c r="L124" s="140">
        <v>8.7126137841352413</v>
      </c>
      <c r="M124" s="118">
        <v>59</v>
      </c>
      <c r="N124" s="140">
        <v>3.836150845253576</v>
      </c>
      <c r="O124" s="118">
        <v>64</v>
      </c>
      <c r="P124" s="317">
        <v>4.1612483745123541</v>
      </c>
    </row>
    <row r="125" spans="1:16" ht="14.5" customHeight="1">
      <c r="A125" s="31" t="s">
        <v>31</v>
      </c>
      <c r="B125" s="249">
        <v>431</v>
      </c>
      <c r="C125" s="119">
        <v>119</v>
      </c>
      <c r="D125" s="141">
        <v>27.610208816705335</v>
      </c>
      <c r="E125" s="119">
        <v>11</v>
      </c>
      <c r="F125" s="141">
        <v>2.5522041763341066</v>
      </c>
      <c r="G125" s="119">
        <v>72</v>
      </c>
      <c r="H125" s="141">
        <v>16.705336426914151</v>
      </c>
      <c r="I125" s="119">
        <v>145</v>
      </c>
      <c r="J125" s="141">
        <v>33.642691415313223</v>
      </c>
      <c r="K125" s="119">
        <v>49</v>
      </c>
      <c r="L125" s="141">
        <v>11.36890951276102</v>
      </c>
      <c r="M125" s="119">
        <v>20</v>
      </c>
      <c r="N125" s="141">
        <v>4.6403712296983759</v>
      </c>
      <c r="O125" s="119">
        <v>15</v>
      </c>
      <c r="P125" s="318">
        <v>3.4802784222737819</v>
      </c>
    </row>
    <row r="126" spans="1:16" ht="14.5" customHeight="1">
      <c r="A126" s="32" t="s">
        <v>32</v>
      </c>
      <c r="B126" s="248">
        <v>1099</v>
      </c>
      <c r="C126" s="118">
        <v>118</v>
      </c>
      <c r="D126" s="140">
        <v>10.737033666969973</v>
      </c>
      <c r="E126" s="118">
        <v>45</v>
      </c>
      <c r="F126" s="140">
        <v>4.0946314831665154</v>
      </c>
      <c r="G126" s="118">
        <v>179</v>
      </c>
      <c r="H126" s="140">
        <v>16.287534121929028</v>
      </c>
      <c r="I126" s="118">
        <v>303</v>
      </c>
      <c r="J126" s="140">
        <v>27.570518653321201</v>
      </c>
      <c r="K126" s="118">
        <v>231</v>
      </c>
      <c r="L126" s="140">
        <v>21.019108280254777</v>
      </c>
      <c r="M126" s="118">
        <v>108</v>
      </c>
      <c r="N126" s="140">
        <v>9.8271155595996369</v>
      </c>
      <c r="O126" s="118">
        <v>115</v>
      </c>
      <c r="P126" s="317">
        <v>10.464058234758872</v>
      </c>
    </row>
    <row r="127" spans="1:16" ht="14.5" customHeight="1">
      <c r="A127" s="31" t="s">
        <v>33</v>
      </c>
      <c r="B127" s="249">
        <v>4098</v>
      </c>
      <c r="C127" s="119">
        <v>557</v>
      </c>
      <c r="D127" s="141">
        <v>13.591996095656416</v>
      </c>
      <c r="E127" s="119">
        <v>327</v>
      </c>
      <c r="F127" s="141">
        <v>7.9795021961932653</v>
      </c>
      <c r="G127" s="119">
        <v>1058</v>
      </c>
      <c r="H127" s="141">
        <v>25.817471937530499</v>
      </c>
      <c r="I127" s="119">
        <v>1214</v>
      </c>
      <c r="J127" s="141">
        <v>29.624206930209855</v>
      </c>
      <c r="K127" s="119">
        <v>477</v>
      </c>
      <c r="L127" s="141">
        <v>11.700000000000001</v>
      </c>
      <c r="M127" s="119">
        <v>210</v>
      </c>
      <c r="N127" s="141">
        <v>5.1244509516837482</v>
      </c>
      <c r="O127" s="119">
        <v>255</v>
      </c>
      <c r="P127" s="318">
        <v>6.2225475841874083</v>
      </c>
    </row>
    <row r="128" spans="1:16" ht="14.5" customHeight="1">
      <c r="A128" s="32" t="s">
        <v>64</v>
      </c>
      <c r="B128" s="248">
        <v>945</v>
      </c>
      <c r="C128" s="118">
        <v>35</v>
      </c>
      <c r="D128" s="140">
        <v>3.7037037037037033</v>
      </c>
      <c r="E128" s="118">
        <v>59</v>
      </c>
      <c r="F128" s="140">
        <v>6.2433862433862428</v>
      </c>
      <c r="G128" s="118">
        <v>484</v>
      </c>
      <c r="H128" s="140">
        <v>51.216931216931215</v>
      </c>
      <c r="I128" s="118">
        <v>277</v>
      </c>
      <c r="J128" s="140">
        <v>29.31216931216931</v>
      </c>
      <c r="K128" s="118">
        <v>60</v>
      </c>
      <c r="L128" s="140">
        <v>6.3492063492063489</v>
      </c>
      <c r="M128" s="118">
        <v>15</v>
      </c>
      <c r="N128" s="140">
        <v>1.5873015873015872</v>
      </c>
      <c r="O128" s="118">
        <v>15</v>
      </c>
      <c r="P128" s="317">
        <v>1.5873015873015872</v>
      </c>
    </row>
    <row r="129" spans="1:16" ht="14.5" customHeight="1">
      <c r="A129" s="31" t="s">
        <v>35</v>
      </c>
      <c r="B129" s="249">
        <v>4915</v>
      </c>
      <c r="C129" s="119">
        <v>632</v>
      </c>
      <c r="D129" s="141">
        <v>12.858596134282807</v>
      </c>
      <c r="E129" s="119">
        <v>196</v>
      </c>
      <c r="F129" s="141">
        <v>3.9877924720244149</v>
      </c>
      <c r="G129" s="119">
        <v>2076</v>
      </c>
      <c r="H129" s="141">
        <v>42.238046795523907</v>
      </c>
      <c r="I129" s="119">
        <v>1462</v>
      </c>
      <c r="J129" s="141">
        <v>29.745676500508644</v>
      </c>
      <c r="K129" s="119">
        <v>217</v>
      </c>
      <c r="L129" s="141">
        <v>4.4150559511698884</v>
      </c>
      <c r="M129" s="119">
        <v>97</v>
      </c>
      <c r="N129" s="141">
        <v>1.9735503560528993</v>
      </c>
      <c r="O129" s="119">
        <v>235</v>
      </c>
      <c r="P129" s="318">
        <v>4.7812817904374372</v>
      </c>
    </row>
    <row r="130" spans="1:16" ht="14.5" customHeight="1">
      <c r="A130" s="32" t="s">
        <v>65</v>
      </c>
      <c r="B130" s="248">
        <v>10162</v>
      </c>
      <c r="C130" s="118">
        <v>839</v>
      </c>
      <c r="D130" s="140">
        <v>8.2000000000000011</v>
      </c>
      <c r="E130" s="118">
        <v>456</v>
      </c>
      <c r="F130" s="140">
        <v>4.4873056484943907</v>
      </c>
      <c r="G130" s="118">
        <v>2298</v>
      </c>
      <c r="H130" s="140">
        <v>22.613658728596732</v>
      </c>
      <c r="I130" s="118">
        <v>3808</v>
      </c>
      <c r="J130" s="140">
        <v>37.472938397953158</v>
      </c>
      <c r="K130" s="118">
        <v>1419</v>
      </c>
      <c r="L130" s="140">
        <v>13.963786656170047</v>
      </c>
      <c r="M130" s="118">
        <v>578</v>
      </c>
      <c r="N130" s="140">
        <v>5.6878567211178899</v>
      </c>
      <c r="O130" s="118">
        <v>764</v>
      </c>
      <c r="P130" s="317">
        <v>7.5182050777406033</v>
      </c>
    </row>
    <row r="131" spans="1:16" ht="14.5" customHeight="1">
      <c r="A131" s="31" t="s">
        <v>37</v>
      </c>
      <c r="B131" s="249">
        <v>2457</v>
      </c>
      <c r="C131" s="119">
        <v>186</v>
      </c>
      <c r="D131" s="141">
        <v>7.57020757020757</v>
      </c>
      <c r="E131" s="119">
        <v>346</v>
      </c>
      <c r="F131" s="141">
        <v>14.082214082214081</v>
      </c>
      <c r="G131" s="119">
        <v>938</v>
      </c>
      <c r="H131" s="141">
        <v>38.176638176638178</v>
      </c>
      <c r="I131" s="119">
        <v>540</v>
      </c>
      <c r="J131" s="141">
        <v>21.978021978021978</v>
      </c>
      <c r="K131" s="119">
        <v>205</v>
      </c>
      <c r="L131" s="141">
        <v>8.3435083435083435</v>
      </c>
      <c r="M131" s="119">
        <v>121</v>
      </c>
      <c r="N131" s="141">
        <v>4.9247049247049253</v>
      </c>
      <c r="O131" s="119">
        <v>121</v>
      </c>
      <c r="P131" s="318">
        <v>4.9247049247049253</v>
      </c>
    </row>
    <row r="132" spans="1:16" ht="14.5" customHeight="1">
      <c r="A132" s="32" t="s">
        <v>38</v>
      </c>
      <c r="B132" s="248">
        <v>464</v>
      </c>
      <c r="C132" s="118">
        <v>35</v>
      </c>
      <c r="D132" s="140">
        <v>7.5431034482758621</v>
      </c>
      <c r="E132" s="118">
        <v>7</v>
      </c>
      <c r="F132" s="140">
        <v>1.5086206896551724</v>
      </c>
      <c r="G132" s="118">
        <v>152</v>
      </c>
      <c r="H132" s="140">
        <v>32.758620689655174</v>
      </c>
      <c r="I132" s="118">
        <v>165</v>
      </c>
      <c r="J132" s="140">
        <v>35.560344827586206</v>
      </c>
      <c r="K132" s="118">
        <v>53</v>
      </c>
      <c r="L132" s="140">
        <v>11.422413793103448</v>
      </c>
      <c r="M132" s="118">
        <v>27</v>
      </c>
      <c r="N132" s="140">
        <v>5.818965517241379</v>
      </c>
      <c r="O132" s="118">
        <v>25</v>
      </c>
      <c r="P132" s="317">
        <v>5.387931034482758</v>
      </c>
    </row>
    <row r="133" spans="1:16" ht="14.5" customHeight="1">
      <c r="A133" s="31" t="s">
        <v>39</v>
      </c>
      <c r="B133" s="249">
        <v>2341</v>
      </c>
      <c r="C133" s="119">
        <v>106</v>
      </c>
      <c r="D133" s="141">
        <v>4.5279794959419046</v>
      </c>
      <c r="E133" s="119">
        <v>59</v>
      </c>
      <c r="F133" s="141">
        <v>2.5202904741563432</v>
      </c>
      <c r="G133" s="119">
        <v>282</v>
      </c>
      <c r="H133" s="141">
        <v>12.046134130713371</v>
      </c>
      <c r="I133" s="119">
        <v>955</v>
      </c>
      <c r="J133" s="141">
        <v>40.794532251174715</v>
      </c>
      <c r="K133" s="119">
        <v>666</v>
      </c>
      <c r="L133" s="141">
        <v>28.449380606578384</v>
      </c>
      <c r="M133" s="119">
        <v>156</v>
      </c>
      <c r="N133" s="141">
        <v>6.6638188808201617</v>
      </c>
      <c r="O133" s="119">
        <v>117</v>
      </c>
      <c r="P133" s="318">
        <v>4.997864160615122</v>
      </c>
    </row>
    <row r="134" spans="1:16" ht="14.5" customHeight="1">
      <c r="A134" s="32" t="s">
        <v>66</v>
      </c>
      <c r="B134" s="248">
        <v>1418</v>
      </c>
      <c r="C134" s="118">
        <v>43</v>
      </c>
      <c r="D134" s="140">
        <v>3.0324400564174896</v>
      </c>
      <c r="E134" s="118">
        <v>121</v>
      </c>
      <c r="F134" s="140">
        <v>8.5331452750352614</v>
      </c>
      <c r="G134" s="118">
        <v>804</v>
      </c>
      <c r="H134" s="140">
        <v>56.69957686882934</v>
      </c>
      <c r="I134" s="118">
        <v>310</v>
      </c>
      <c r="J134" s="140">
        <v>21.861777150916783</v>
      </c>
      <c r="K134" s="118">
        <v>85</v>
      </c>
      <c r="L134" s="140">
        <v>5.9943582510578279</v>
      </c>
      <c r="M134" s="118">
        <v>27</v>
      </c>
      <c r="N134" s="140">
        <v>1.9040902679830749</v>
      </c>
      <c r="O134" s="118">
        <v>28</v>
      </c>
      <c r="P134" s="317">
        <v>1.9746121297602257</v>
      </c>
    </row>
    <row r="135" spans="1:16" ht="14.5" customHeight="1">
      <c r="A135" s="33" t="s">
        <v>67</v>
      </c>
      <c r="B135" s="249">
        <v>1768</v>
      </c>
      <c r="C135" s="119">
        <v>191</v>
      </c>
      <c r="D135" s="141">
        <v>10.80316742081448</v>
      </c>
      <c r="E135" s="119">
        <v>89</v>
      </c>
      <c r="F135" s="141">
        <v>5.0339366515837103</v>
      </c>
      <c r="G135" s="119">
        <v>413</v>
      </c>
      <c r="H135" s="141">
        <v>23.359728506787331</v>
      </c>
      <c r="I135" s="119">
        <v>634</v>
      </c>
      <c r="J135" s="141">
        <v>35.859728506787327</v>
      </c>
      <c r="K135" s="119">
        <v>259</v>
      </c>
      <c r="L135" s="141">
        <v>14.649321266968327</v>
      </c>
      <c r="M135" s="119">
        <v>68</v>
      </c>
      <c r="N135" s="141">
        <v>3.8461538461538463</v>
      </c>
      <c r="O135" s="119">
        <v>114</v>
      </c>
      <c r="P135" s="318">
        <v>6.4479638009049784</v>
      </c>
    </row>
    <row r="136" spans="1:16" ht="14.5" customHeight="1" thickBot="1">
      <c r="A136" s="44" t="s">
        <v>42</v>
      </c>
      <c r="B136" s="248">
        <v>1328</v>
      </c>
      <c r="C136" s="118">
        <v>7</v>
      </c>
      <c r="D136" s="140">
        <v>0.52710843373493976</v>
      </c>
      <c r="E136" s="118">
        <v>55</v>
      </c>
      <c r="F136" s="140">
        <v>4.1415662650602414</v>
      </c>
      <c r="G136" s="118">
        <v>276</v>
      </c>
      <c r="H136" s="140">
        <v>20.783132530120483</v>
      </c>
      <c r="I136" s="118">
        <v>776</v>
      </c>
      <c r="J136" s="140">
        <v>58.433734939759042</v>
      </c>
      <c r="K136" s="118">
        <v>186</v>
      </c>
      <c r="L136" s="140">
        <v>14.006024096385541</v>
      </c>
      <c r="M136" s="118">
        <v>17</v>
      </c>
      <c r="N136" s="140">
        <v>1.2801204819277108</v>
      </c>
      <c r="O136" s="118">
        <v>11</v>
      </c>
      <c r="P136" s="317">
        <v>0.82831325301204828</v>
      </c>
    </row>
    <row r="137" spans="1:16" ht="14.5" customHeight="1">
      <c r="A137" s="45" t="s">
        <v>43</v>
      </c>
      <c r="B137" s="212">
        <v>42700</v>
      </c>
      <c r="C137" s="297">
        <v>4119</v>
      </c>
      <c r="D137" s="142">
        <v>9.6463700234192036</v>
      </c>
      <c r="E137" s="297">
        <v>7105</v>
      </c>
      <c r="F137" s="142">
        <v>16.639344262295083</v>
      </c>
      <c r="G137" s="297">
        <v>13667</v>
      </c>
      <c r="H137" s="142">
        <v>32.007025761124119</v>
      </c>
      <c r="I137" s="297">
        <v>10571</v>
      </c>
      <c r="J137" s="142">
        <v>24.756440281030446</v>
      </c>
      <c r="K137" s="297">
        <v>3619</v>
      </c>
      <c r="L137" s="142">
        <v>8.475409836065575</v>
      </c>
      <c r="M137" s="297">
        <v>1573</v>
      </c>
      <c r="N137" s="142">
        <v>3.6838407494145202</v>
      </c>
      <c r="O137" s="297">
        <v>2046</v>
      </c>
      <c r="P137" s="319">
        <v>4.7915690866510543</v>
      </c>
    </row>
    <row r="138" spans="1:16" ht="14.5" customHeight="1">
      <c r="A138" s="46" t="s">
        <v>44</v>
      </c>
      <c r="B138" s="221">
        <v>10170</v>
      </c>
      <c r="C138" s="298">
        <v>823</v>
      </c>
      <c r="D138" s="143">
        <v>8.0924287118977389</v>
      </c>
      <c r="E138" s="298">
        <v>684</v>
      </c>
      <c r="F138" s="143">
        <v>6.7256637168141591</v>
      </c>
      <c r="G138" s="298">
        <v>3266</v>
      </c>
      <c r="H138" s="143">
        <v>32.114060963618485</v>
      </c>
      <c r="I138" s="298">
        <v>3217</v>
      </c>
      <c r="J138" s="143">
        <v>31.632251720747295</v>
      </c>
      <c r="K138" s="298">
        <v>1370</v>
      </c>
      <c r="L138" s="143">
        <v>13.470993117010815</v>
      </c>
      <c r="M138" s="298">
        <v>395</v>
      </c>
      <c r="N138" s="143">
        <v>3.8839724680432646</v>
      </c>
      <c r="O138" s="298">
        <v>415</v>
      </c>
      <c r="P138" s="320">
        <v>4.0806293018682398</v>
      </c>
    </row>
    <row r="139" spans="1:16" ht="14.5" customHeight="1">
      <c r="A139" s="47" t="s">
        <v>45</v>
      </c>
      <c r="B139" s="255">
        <v>52870</v>
      </c>
      <c r="C139" s="299">
        <v>4942</v>
      </c>
      <c r="D139" s="144">
        <v>9.3474560242103273</v>
      </c>
      <c r="E139" s="299">
        <v>7789</v>
      </c>
      <c r="F139" s="144">
        <v>14.732362398335541</v>
      </c>
      <c r="G139" s="299">
        <v>16933</v>
      </c>
      <c r="H139" s="144">
        <v>32.027614904482689</v>
      </c>
      <c r="I139" s="299">
        <v>13788</v>
      </c>
      <c r="J139" s="144">
        <v>26.079061849820313</v>
      </c>
      <c r="K139" s="299">
        <v>4989</v>
      </c>
      <c r="L139" s="144">
        <v>9.4363533194628335</v>
      </c>
      <c r="M139" s="299">
        <v>1968</v>
      </c>
      <c r="N139" s="144">
        <v>3.7223378097219593</v>
      </c>
      <c r="O139" s="299">
        <v>2461</v>
      </c>
      <c r="P139" s="321">
        <v>4.6548136939663323</v>
      </c>
    </row>
    <row r="140" spans="1:16" ht="14.5" customHeight="1">
      <c r="A140" s="421" t="s">
        <v>107</v>
      </c>
      <c r="B140" s="421"/>
      <c r="C140" s="422"/>
      <c r="D140" s="422"/>
      <c r="E140" s="422"/>
      <c r="F140" s="422"/>
      <c r="G140" s="422"/>
      <c r="H140" s="422"/>
      <c r="I140" s="422"/>
      <c r="J140" s="422"/>
      <c r="K140" s="422"/>
      <c r="L140" s="422"/>
      <c r="M140" s="422"/>
      <c r="N140" s="422"/>
      <c r="O140" s="422"/>
      <c r="P140" s="422"/>
    </row>
    <row r="141" spans="1:16" ht="14.5" customHeight="1">
      <c r="A141" s="369" t="s">
        <v>128</v>
      </c>
      <c r="B141" s="369"/>
      <c r="C141" s="369"/>
      <c r="D141" s="369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</row>
    <row r="142" spans="1:16" ht="23.25" customHeight="1"/>
    <row r="143" spans="1:16" ht="24" customHeight="1">
      <c r="A143" s="370">
        <v>2018</v>
      </c>
      <c r="B143" s="370"/>
      <c r="C143" s="370"/>
      <c r="D143" s="370"/>
      <c r="E143" s="370"/>
      <c r="F143" s="370"/>
      <c r="G143" s="370"/>
      <c r="H143" s="370"/>
      <c r="I143" s="370"/>
      <c r="J143" s="370"/>
      <c r="K143" s="370"/>
      <c r="L143" s="370"/>
      <c r="M143" s="370"/>
      <c r="N143" s="370"/>
      <c r="O143" s="370"/>
      <c r="P143" s="370"/>
    </row>
    <row r="144" spans="1:16" ht="23.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</row>
    <row r="145" spans="1:16" ht="14.5" customHeight="1">
      <c r="A145" s="420" t="s">
        <v>160</v>
      </c>
      <c r="B145" s="420"/>
      <c r="C145" s="420"/>
      <c r="D145" s="420"/>
      <c r="E145" s="420"/>
      <c r="F145" s="420"/>
      <c r="G145" s="420"/>
      <c r="H145" s="420"/>
      <c r="I145" s="420"/>
      <c r="J145" s="420"/>
      <c r="K145" s="420"/>
      <c r="L145" s="420"/>
      <c r="M145" s="420"/>
      <c r="N145" s="420"/>
      <c r="O145" s="420"/>
      <c r="P145" s="420"/>
    </row>
    <row r="146" spans="1:16" ht="14.5" customHeight="1">
      <c r="A146" s="409" t="s">
        <v>16</v>
      </c>
      <c r="B146" s="412" t="s">
        <v>18</v>
      </c>
      <c r="C146" s="414" t="s">
        <v>46</v>
      </c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5"/>
    </row>
    <row r="147" spans="1:16" ht="30" customHeight="1">
      <c r="A147" s="410"/>
      <c r="B147" s="413"/>
      <c r="C147" s="416" t="s">
        <v>56</v>
      </c>
      <c r="D147" s="416"/>
      <c r="E147" s="417" t="s">
        <v>57</v>
      </c>
      <c r="F147" s="417"/>
      <c r="G147" s="417" t="s">
        <v>58</v>
      </c>
      <c r="H147" s="417"/>
      <c r="I147" s="417" t="s">
        <v>59</v>
      </c>
      <c r="J147" s="417"/>
      <c r="K147" s="417" t="s">
        <v>60</v>
      </c>
      <c r="L147" s="417"/>
      <c r="M147" s="417" t="s">
        <v>61</v>
      </c>
      <c r="N147" s="417"/>
      <c r="O147" s="418" t="s">
        <v>62</v>
      </c>
      <c r="P147" s="419"/>
    </row>
    <row r="148" spans="1:16" ht="14.5" customHeight="1" thickBot="1">
      <c r="A148" s="411"/>
      <c r="B148" s="133" t="s">
        <v>8</v>
      </c>
      <c r="C148" s="134" t="s">
        <v>8</v>
      </c>
      <c r="D148" s="135" t="s">
        <v>26</v>
      </c>
      <c r="E148" s="136" t="s">
        <v>8</v>
      </c>
      <c r="F148" s="137" t="s">
        <v>26</v>
      </c>
      <c r="G148" s="134" t="s">
        <v>8</v>
      </c>
      <c r="H148" s="135" t="s">
        <v>26</v>
      </c>
      <c r="I148" s="134" t="s">
        <v>8</v>
      </c>
      <c r="J148" s="135" t="s">
        <v>26</v>
      </c>
      <c r="K148" s="136" t="s">
        <v>8</v>
      </c>
      <c r="L148" s="137" t="s">
        <v>26</v>
      </c>
      <c r="M148" s="134" t="s">
        <v>8</v>
      </c>
      <c r="N148" s="135" t="s">
        <v>26</v>
      </c>
      <c r="O148" s="136" t="s">
        <v>8</v>
      </c>
      <c r="P148" s="138" t="s">
        <v>26</v>
      </c>
    </row>
    <row r="149" spans="1:16" ht="14.5" customHeight="1">
      <c r="A149" s="43" t="s">
        <v>63</v>
      </c>
      <c r="B149" s="247">
        <v>8518</v>
      </c>
      <c r="C149" s="117">
        <v>1052</v>
      </c>
      <c r="D149" s="139">
        <v>12.35031697581592</v>
      </c>
      <c r="E149" s="117">
        <v>2192</v>
      </c>
      <c r="F149" s="139">
        <v>25.733740314627845</v>
      </c>
      <c r="G149" s="117">
        <v>3289</v>
      </c>
      <c r="H149" s="139">
        <v>38.612350316975821</v>
      </c>
      <c r="I149" s="117">
        <v>1056</v>
      </c>
      <c r="J149" s="139">
        <v>12.397276355952101</v>
      </c>
      <c r="K149" s="117">
        <v>331</v>
      </c>
      <c r="L149" s="139">
        <v>3.885888706269077</v>
      </c>
      <c r="M149" s="117">
        <v>165</v>
      </c>
      <c r="N149" s="139">
        <v>1.9370744306175156</v>
      </c>
      <c r="O149" s="117">
        <v>433</v>
      </c>
      <c r="P149" s="316">
        <v>5.0833528997417234</v>
      </c>
    </row>
    <row r="150" spans="1:16" ht="14.5" customHeight="1">
      <c r="A150" s="32" t="s">
        <v>28</v>
      </c>
      <c r="B150" s="248">
        <v>8495</v>
      </c>
      <c r="C150" s="118">
        <v>404</v>
      </c>
      <c r="D150" s="140">
        <v>4.7557386698057682</v>
      </c>
      <c r="E150" s="118">
        <v>3355</v>
      </c>
      <c r="F150" s="140">
        <v>39.493819894055328</v>
      </c>
      <c r="G150" s="118">
        <v>3063</v>
      </c>
      <c r="H150" s="140">
        <v>36.05650382577987</v>
      </c>
      <c r="I150" s="118">
        <v>1124</v>
      </c>
      <c r="J150" s="140">
        <v>13.231312536786344</v>
      </c>
      <c r="K150" s="118">
        <v>350</v>
      </c>
      <c r="L150" s="140">
        <v>4.1200706297822247</v>
      </c>
      <c r="M150" s="118">
        <v>117</v>
      </c>
      <c r="N150" s="140">
        <v>1.3772807533843439</v>
      </c>
      <c r="O150" s="118">
        <v>82</v>
      </c>
      <c r="P150" s="317">
        <v>0.96527369040612121</v>
      </c>
    </row>
    <row r="151" spans="1:16" ht="14.5" customHeight="1">
      <c r="A151" s="31" t="s">
        <v>29</v>
      </c>
      <c r="B151" s="249">
        <v>2560</v>
      </c>
      <c r="C151" s="119">
        <v>557</v>
      </c>
      <c r="D151" s="141">
        <v>21.7578125</v>
      </c>
      <c r="E151" s="119">
        <v>153</v>
      </c>
      <c r="F151" s="141">
        <v>5.9765625</v>
      </c>
      <c r="G151" s="119">
        <v>712</v>
      </c>
      <c r="H151" s="141">
        <v>27.8125</v>
      </c>
      <c r="I151" s="119">
        <v>619</v>
      </c>
      <c r="J151" s="141">
        <v>24.1796875</v>
      </c>
      <c r="K151" s="119">
        <v>239</v>
      </c>
      <c r="L151" s="141">
        <v>9.3359375</v>
      </c>
      <c r="M151" s="119">
        <v>113</v>
      </c>
      <c r="N151" s="141">
        <v>4.4140625</v>
      </c>
      <c r="O151" s="119">
        <v>167</v>
      </c>
      <c r="P151" s="318">
        <v>6.5234375</v>
      </c>
    </row>
    <row r="152" spans="1:16" ht="14.5" customHeight="1">
      <c r="A152" s="32" t="s">
        <v>30</v>
      </c>
      <c r="B152" s="248">
        <v>1513</v>
      </c>
      <c r="C152" s="118">
        <v>83</v>
      </c>
      <c r="D152" s="140">
        <v>5.4857898215465957</v>
      </c>
      <c r="E152" s="118">
        <v>237</v>
      </c>
      <c r="F152" s="140">
        <v>15.664243225380039</v>
      </c>
      <c r="G152" s="118">
        <v>668</v>
      </c>
      <c r="H152" s="140">
        <v>44.150693985459355</v>
      </c>
      <c r="I152" s="118">
        <v>286</v>
      </c>
      <c r="J152" s="140">
        <v>18.902842035690682</v>
      </c>
      <c r="K152" s="118">
        <v>123</v>
      </c>
      <c r="L152" s="140">
        <v>8.1295439524124262</v>
      </c>
      <c r="M152" s="118">
        <v>67</v>
      </c>
      <c r="N152" s="140">
        <v>4.4282881692002647</v>
      </c>
      <c r="O152" s="118">
        <v>49</v>
      </c>
      <c r="P152" s="317">
        <v>3.2385988103106409</v>
      </c>
    </row>
    <row r="153" spans="1:16" ht="14.5" customHeight="1">
      <c r="A153" s="31" t="s">
        <v>31</v>
      </c>
      <c r="B153" s="249">
        <v>426</v>
      </c>
      <c r="C153" s="119">
        <v>132</v>
      </c>
      <c r="D153" s="141">
        <v>30.985915492957744</v>
      </c>
      <c r="E153" s="119">
        <v>10</v>
      </c>
      <c r="F153" s="141">
        <v>2.3474178403755865</v>
      </c>
      <c r="G153" s="119">
        <v>63</v>
      </c>
      <c r="H153" s="141">
        <v>14.788732394366196</v>
      </c>
      <c r="I153" s="119">
        <v>117</v>
      </c>
      <c r="J153" s="141">
        <v>27.464788732394368</v>
      </c>
      <c r="K153" s="119">
        <v>60</v>
      </c>
      <c r="L153" s="141">
        <v>14.084507042253522</v>
      </c>
      <c r="M153" s="119">
        <v>26</v>
      </c>
      <c r="N153" s="141">
        <v>6.103286384976526</v>
      </c>
      <c r="O153" s="119">
        <v>18</v>
      </c>
      <c r="P153" s="318">
        <v>4.225352112676056</v>
      </c>
    </row>
    <row r="154" spans="1:16" ht="14.5" customHeight="1">
      <c r="A154" s="32" t="s">
        <v>32</v>
      </c>
      <c r="B154" s="248">
        <v>1070</v>
      </c>
      <c r="C154" s="118">
        <v>111</v>
      </c>
      <c r="D154" s="140">
        <v>10.373831775700934</v>
      </c>
      <c r="E154" s="118">
        <v>31</v>
      </c>
      <c r="F154" s="140">
        <v>2.8971962616822431</v>
      </c>
      <c r="G154" s="118">
        <v>148</v>
      </c>
      <c r="H154" s="140">
        <v>13.831775700934578</v>
      </c>
      <c r="I154" s="118">
        <v>325</v>
      </c>
      <c r="J154" s="140">
        <v>30.373831775700932</v>
      </c>
      <c r="K154" s="118">
        <v>234</v>
      </c>
      <c r="L154" s="140">
        <v>21.869158878504674</v>
      </c>
      <c r="M154" s="118">
        <v>107</v>
      </c>
      <c r="N154" s="140">
        <v>10</v>
      </c>
      <c r="O154" s="118">
        <v>114</v>
      </c>
      <c r="P154" s="317">
        <v>10.654205607476635</v>
      </c>
    </row>
    <row r="155" spans="1:16" ht="14.5" customHeight="1">
      <c r="A155" s="31" t="s">
        <v>33</v>
      </c>
      <c r="B155" s="249">
        <v>4049</v>
      </c>
      <c r="C155" s="119">
        <v>686</v>
      </c>
      <c r="D155" s="141">
        <v>16.942454927142506</v>
      </c>
      <c r="E155" s="119">
        <v>342</v>
      </c>
      <c r="F155" s="141">
        <v>8.4465300074092369</v>
      </c>
      <c r="G155" s="119">
        <v>1028</v>
      </c>
      <c r="H155" s="141">
        <v>25.38898493455174</v>
      </c>
      <c r="I155" s="119">
        <v>1155</v>
      </c>
      <c r="J155" s="141">
        <v>28.525561867127685</v>
      </c>
      <c r="K155" s="119">
        <v>464</v>
      </c>
      <c r="L155" s="141">
        <v>11.459619659175106</v>
      </c>
      <c r="M155" s="119">
        <v>186</v>
      </c>
      <c r="N155" s="141">
        <v>4.5937268461348486</v>
      </c>
      <c r="O155" s="119">
        <v>188</v>
      </c>
      <c r="P155" s="318">
        <v>4.6431217584588786</v>
      </c>
    </row>
    <row r="156" spans="1:16" ht="14.5" customHeight="1">
      <c r="A156" s="32" t="s">
        <v>64</v>
      </c>
      <c r="B156" s="248">
        <v>944</v>
      </c>
      <c r="C156" s="118">
        <v>26</v>
      </c>
      <c r="D156" s="140">
        <v>2.754237288135593</v>
      </c>
      <c r="E156" s="118">
        <v>53</v>
      </c>
      <c r="F156" s="140">
        <v>5.6144067796610173</v>
      </c>
      <c r="G156" s="118">
        <v>486</v>
      </c>
      <c r="H156" s="140">
        <v>51.483050847457626</v>
      </c>
      <c r="I156" s="118">
        <v>272</v>
      </c>
      <c r="J156" s="140">
        <v>28.8135593220339</v>
      </c>
      <c r="K156" s="118">
        <v>73</v>
      </c>
      <c r="L156" s="140">
        <v>7.7330508474576272</v>
      </c>
      <c r="M156" s="118">
        <v>16</v>
      </c>
      <c r="N156" s="140">
        <v>1.6949152542372881</v>
      </c>
      <c r="O156" s="118">
        <v>18</v>
      </c>
      <c r="P156" s="317">
        <v>1.9067796610169492</v>
      </c>
    </row>
    <row r="157" spans="1:16" ht="14.5" customHeight="1">
      <c r="A157" s="31" t="s">
        <v>35</v>
      </c>
      <c r="B157" s="249">
        <v>4817</v>
      </c>
      <c r="C157" s="119">
        <v>576</v>
      </c>
      <c r="D157" s="141">
        <v>11.957649989620094</v>
      </c>
      <c r="E157" s="119">
        <v>192</v>
      </c>
      <c r="F157" s="141">
        <v>3.9858833298733654</v>
      </c>
      <c r="G157" s="119">
        <v>1992</v>
      </c>
      <c r="H157" s="141">
        <v>41.353539547436164</v>
      </c>
      <c r="I157" s="119">
        <v>1473</v>
      </c>
      <c r="J157" s="141">
        <v>30.579198671372222</v>
      </c>
      <c r="K157" s="119">
        <v>245</v>
      </c>
      <c r="L157" s="141">
        <v>5.0861532073904918</v>
      </c>
      <c r="M157" s="119">
        <v>105</v>
      </c>
      <c r="N157" s="141">
        <v>2.1797799460244969</v>
      </c>
      <c r="O157" s="119">
        <v>234</v>
      </c>
      <c r="P157" s="318">
        <v>4.8577953082831637</v>
      </c>
    </row>
    <row r="158" spans="1:16" ht="14.5" customHeight="1">
      <c r="A158" s="32" t="s">
        <v>65</v>
      </c>
      <c r="B158" s="248">
        <v>10007</v>
      </c>
      <c r="C158" s="118">
        <v>895</v>
      </c>
      <c r="D158" s="140">
        <v>8.9437393824322982</v>
      </c>
      <c r="E158" s="118">
        <v>481</v>
      </c>
      <c r="F158" s="140">
        <v>4.8066353552513243</v>
      </c>
      <c r="G158" s="118">
        <v>2117</v>
      </c>
      <c r="H158" s="140">
        <v>21.15519136604377</v>
      </c>
      <c r="I158" s="118">
        <v>3820</v>
      </c>
      <c r="J158" s="140">
        <v>38.173278704906565</v>
      </c>
      <c r="K158" s="118">
        <v>1321</v>
      </c>
      <c r="L158" s="140">
        <v>13.200759468372139</v>
      </c>
      <c r="M158" s="118">
        <v>605</v>
      </c>
      <c r="N158" s="140">
        <v>6.0457679624263019</v>
      </c>
      <c r="O158" s="118">
        <v>768</v>
      </c>
      <c r="P158" s="317">
        <v>7.6746277605676028</v>
      </c>
    </row>
    <row r="159" spans="1:16" ht="14.5" customHeight="1">
      <c r="A159" s="31" t="s">
        <v>37</v>
      </c>
      <c r="B159" s="249">
        <v>2428</v>
      </c>
      <c r="C159" s="119">
        <v>182</v>
      </c>
      <c r="D159" s="141">
        <v>7.495881383855024</v>
      </c>
      <c r="E159" s="119">
        <v>295</v>
      </c>
      <c r="F159" s="141">
        <v>12.149917627677102</v>
      </c>
      <c r="G159" s="119">
        <v>836</v>
      </c>
      <c r="H159" s="141">
        <v>34.431630971993407</v>
      </c>
      <c r="I159" s="119">
        <v>545</v>
      </c>
      <c r="J159" s="141">
        <v>22.44645799011532</v>
      </c>
      <c r="K159" s="119">
        <v>247</v>
      </c>
      <c r="L159" s="141">
        <v>10.172981878088962</v>
      </c>
      <c r="M159" s="119">
        <v>135</v>
      </c>
      <c r="N159" s="141">
        <v>5.5601317957166394</v>
      </c>
      <c r="O159" s="119">
        <v>188</v>
      </c>
      <c r="P159" s="318">
        <v>7.7429983525535411</v>
      </c>
    </row>
    <row r="160" spans="1:16" ht="14.5" customHeight="1">
      <c r="A160" s="32" t="s">
        <v>38</v>
      </c>
      <c r="B160" s="248">
        <v>464</v>
      </c>
      <c r="C160" s="118">
        <v>28</v>
      </c>
      <c r="D160" s="140">
        <v>6.0344827586206895</v>
      </c>
      <c r="E160" s="118">
        <v>9</v>
      </c>
      <c r="F160" s="140">
        <v>1.9396551724137931</v>
      </c>
      <c r="G160" s="118">
        <v>166</v>
      </c>
      <c r="H160" s="140">
        <v>35.775862068965516</v>
      </c>
      <c r="I160" s="118">
        <v>160</v>
      </c>
      <c r="J160" s="140">
        <v>34.482758620689658</v>
      </c>
      <c r="K160" s="118">
        <v>59</v>
      </c>
      <c r="L160" s="140">
        <v>12.71551724137931</v>
      </c>
      <c r="M160" s="118">
        <v>23</v>
      </c>
      <c r="N160" s="140">
        <v>4.9568965517241379</v>
      </c>
      <c r="O160" s="118">
        <v>19</v>
      </c>
      <c r="P160" s="317">
        <v>4.0948275862068968</v>
      </c>
    </row>
    <row r="161" spans="1:16" ht="14.5" customHeight="1">
      <c r="A161" s="31" t="s">
        <v>39</v>
      </c>
      <c r="B161" s="249">
        <v>2321</v>
      </c>
      <c r="C161" s="119">
        <v>62</v>
      </c>
      <c r="D161" s="141">
        <v>2.6712623869021974</v>
      </c>
      <c r="E161" s="119">
        <v>81</v>
      </c>
      <c r="F161" s="141">
        <v>3.4898750538560965</v>
      </c>
      <c r="G161" s="119">
        <v>301</v>
      </c>
      <c r="H161" s="141">
        <v>12.968548039638087</v>
      </c>
      <c r="I161" s="119">
        <v>949</v>
      </c>
      <c r="J161" s="141">
        <v>40.887548470486855</v>
      </c>
      <c r="K161" s="119">
        <v>675</v>
      </c>
      <c r="L161" s="141">
        <v>29.082292115467475</v>
      </c>
      <c r="M161" s="119">
        <v>139</v>
      </c>
      <c r="N161" s="141">
        <v>5.9887979319258937</v>
      </c>
      <c r="O161" s="119">
        <v>114</v>
      </c>
      <c r="P161" s="318">
        <v>4.9116760017233956</v>
      </c>
    </row>
    <row r="162" spans="1:16" ht="14.5" customHeight="1">
      <c r="A162" s="32" t="s">
        <v>66</v>
      </c>
      <c r="B162" s="248">
        <v>1413</v>
      </c>
      <c r="C162" s="118">
        <v>21</v>
      </c>
      <c r="D162" s="140">
        <v>1.48619957537155</v>
      </c>
      <c r="E162" s="118">
        <v>163</v>
      </c>
      <c r="F162" s="140">
        <v>11.53573956121727</v>
      </c>
      <c r="G162" s="118">
        <v>845</v>
      </c>
      <c r="H162" s="140">
        <v>59.801840056617131</v>
      </c>
      <c r="I162" s="118">
        <v>265</v>
      </c>
      <c r="J162" s="140">
        <v>18.754423213021941</v>
      </c>
      <c r="K162" s="118">
        <v>81</v>
      </c>
      <c r="L162" s="140">
        <v>5.7324840764331215</v>
      </c>
      <c r="M162" s="118">
        <v>18</v>
      </c>
      <c r="N162" s="140">
        <v>1.2738853503184715</v>
      </c>
      <c r="O162" s="118">
        <v>20</v>
      </c>
      <c r="P162" s="317">
        <v>1.4154281670205235</v>
      </c>
    </row>
    <row r="163" spans="1:16" ht="14.5" customHeight="1">
      <c r="A163" s="33" t="s">
        <v>67</v>
      </c>
      <c r="B163" s="249">
        <v>1740</v>
      </c>
      <c r="C163" s="119">
        <v>179</v>
      </c>
      <c r="D163" s="141">
        <v>10.287356321839081</v>
      </c>
      <c r="E163" s="119">
        <v>92</v>
      </c>
      <c r="F163" s="141">
        <v>5.2873563218390807</v>
      </c>
      <c r="G163" s="119">
        <v>411</v>
      </c>
      <c r="H163" s="141">
        <v>23.620689655172413</v>
      </c>
      <c r="I163" s="119">
        <v>608</v>
      </c>
      <c r="J163" s="141">
        <v>34.94252873563218</v>
      </c>
      <c r="K163" s="119">
        <v>256</v>
      </c>
      <c r="L163" s="141">
        <v>14.712643678160919</v>
      </c>
      <c r="M163" s="119">
        <v>75</v>
      </c>
      <c r="N163" s="141">
        <v>4.3103448275862073</v>
      </c>
      <c r="O163" s="119">
        <v>119</v>
      </c>
      <c r="P163" s="318">
        <v>6.8390804597701154</v>
      </c>
    </row>
    <row r="164" spans="1:16" ht="14.5" customHeight="1" thickBot="1">
      <c r="A164" s="44" t="s">
        <v>42</v>
      </c>
      <c r="B164" s="248">
        <v>1320</v>
      </c>
      <c r="C164" s="118">
        <v>3</v>
      </c>
      <c r="D164" s="140">
        <v>0.22727272727272727</v>
      </c>
      <c r="E164" s="118">
        <v>47</v>
      </c>
      <c r="F164" s="140">
        <v>3.5606060606060606</v>
      </c>
      <c r="G164" s="118">
        <v>288</v>
      </c>
      <c r="H164" s="140">
        <v>21.818181818181817</v>
      </c>
      <c r="I164" s="118">
        <v>782</v>
      </c>
      <c r="J164" s="140">
        <v>59.242424242424242</v>
      </c>
      <c r="K164" s="118">
        <v>179</v>
      </c>
      <c r="L164" s="140">
        <v>13.560606060606062</v>
      </c>
      <c r="M164" s="118">
        <v>14</v>
      </c>
      <c r="N164" s="140">
        <v>1.0606060606060608</v>
      </c>
      <c r="O164" s="118">
        <v>7</v>
      </c>
      <c r="P164" s="317">
        <v>0.53030303030303039</v>
      </c>
    </row>
    <row r="165" spans="1:16" ht="14.5" customHeight="1">
      <c r="A165" s="45" t="s">
        <v>43</v>
      </c>
      <c r="B165" s="212">
        <v>42014</v>
      </c>
      <c r="C165" s="297">
        <v>4245</v>
      </c>
      <c r="D165" s="142">
        <v>10.103774932165468</v>
      </c>
      <c r="E165" s="297">
        <v>6999</v>
      </c>
      <c r="F165" s="142">
        <v>16.658732803351263</v>
      </c>
      <c r="G165" s="297">
        <v>13113</v>
      </c>
      <c r="H165" s="142">
        <v>31.211024896463087</v>
      </c>
      <c r="I165" s="297">
        <v>10383</v>
      </c>
      <c r="J165" s="142">
        <v>24.71319084114819</v>
      </c>
      <c r="K165" s="297">
        <v>3567</v>
      </c>
      <c r="L165" s="142">
        <v>8.4900271338125393</v>
      </c>
      <c r="M165" s="297">
        <v>1544</v>
      </c>
      <c r="N165" s="142">
        <v>3.6749654876945779</v>
      </c>
      <c r="O165" s="297">
        <v>2163</v>
      </c>
      <c r="P165" s="319">
        <v>5.1482839053648783</v>
      </c>
    </row>
    <row r="166" spans="1:16" ht="14.5" customHeight="1">
      <c r="A166" s="46" t="s">
        <v>44</v>
      </c>
      <c r="B166" s="221">
        <v>10071</v>
      </c>
      <c r="C166" s="298">
        <v>752</v>
      </c>
      <c r="D166" s="143">
        <v>7.4669844106841428</v>
      </c>
      <c r="E166" s="298">
        <v>734</v>
      </c>
      <c r="F166" s="143">
        <v>7.2882534008539377</v>
      </c>
      <c r="G166" s="298">
        <v>3300</v>
      </c>
      <c r="H166" s="143">
        <v>32.767351802204345</v>
      </c>
      <c r="I166" s="298">
        <v>3173</v>
      </c>
      <c r="J166" s="143">
        <v>31.506305232846788</v>
      </c>
      <c r="K166" s="298">
        <v>1370</v>
      </c>
      <c r="L166" s="143">
        <v>13.603415748187867</v>
      </c>
      <c r="M166" s="298">
        <v>367</v>
      </c>
      <c r="N166" s="143">
        <v>3.6441267004269688</v>
      </c>
      <c r="O166" s="298">
        <v>375</v>
      </c>
      <c r="P166" s="320">
        <v>3.723562704795949</v>
      </c>
    </row>
    <row r="167" spans="1:16" ht="14.5" customHeight="1">
      <c r="A167" s="47" t="s">
        <v>45</v>
      </c>
      <c r="B167" s="255">
        <v>52085</v>
      </c>
      <c r="C167" s="299">
        <v>4997</v>
      </c>
      <c r="D167" s="144">
        <v>9.593932994144188</v>
      </c>
      <c r="E167" s="299">
        <v>7733</v>
      </c>
      <c r="F167" s="144">
        <v>14.846884899683211</v>
      </c>
      <c r="G167" s="299">
        <v>16413</v>
      </c>
      <c r="H167" s="144">
        <v>31.511951617548238</v>
      </c>
      <c r="I167" s="299">
        <v>13556</v>
      </c>
      <c r="J167" s="144">
        <v>26.02668714601133</v>
      </c>
      <c r="K167" s="299">
        <v>4937</v>
      </c>
      <c r="L167" s="144">
        <v>9.478736680426227</v>
      </c>
      <c r="M167" s="299">
        <v>1911</v>
      </c>
      <c r="N167" s="144">
        <v>3.6690025919170588</v>
      </c>
      <c r="O167" s="299">
        <v>2538</v>
      </c>
      <c r="P167" s="321">
        <v>4.9116760017233956</v>
      </c>
    </row>
    <row r="168" spans="1:16" ht="14.5" customHeight="1">
      <c r="A168" s="421" t="s">
        <v>107</v>
      </c>
      <c r="B168" s="421"/>
      <c r="C168" s="422"/>
      <c r="D168" s="422"/>
      <c r="E168" s="422"/>
      <c r="F168" s="422"/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</row>
    <row r="169" spans="1:16" ht="14.5" customHeight="1">
      <c r="A169" s="369" t="s">
        <v>134</v>
      </c>
      <c r="B169" s="369"/>
      <c r="C169" s="369"/>
      <c r="D169" s="369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</row>
  </sheetData>
  <sortState xmlns:xlrd2="http://schemas.microsoft.com/office/spreadsheetml/2017/richdata2" ref="C60:Q75">
    <sortCondition ref="Q60:Q75" customList="8,9,11,12,4,2,6,13,3,5,7,10,14,15,1,16"/>
  </sortState>
  <mergeCells count="84">
    <mergeCell ref="A28:P28"/>
    <mergeCell ref="A29:P29"/>
    <mergeCell ref="A3:P3"/>
    <mergeCell ref="A5:P5"/>
    <mergeCell ref="A6:A8"/>
    <mergeCell ref="B6:B7"/>
    <mergeCell ref="C6:P6"/>
    <mergeCell ref="C7:D7"/>
    <mergeCell ref="E7:F7"/>
    <mergeCell ref="G7:H7"/>
    <mergeCell ref="I7:J7"/>
    <mergeCell ref="K7:L7"/>
    <mergeCell ref="M7:N7"/>
    <mergeCell ref="O7:P7"/>
    <mergeCell ref="A168:P168"/>
    <mergeCell ref="A169:P169"/>
    <mergeCell ref="A140:P140"/>
    <mergeCell ref="A141:P141"/>
    <mergeCell ref="A143:P143"/>
    <mergeCell ref="A146:A148"/>
    <mergeCell ref="B146:B147"/>
    <mergeCell ref="C146:P146"/>
    <mergeCell ref="C147:D147"/>
    <mergeCell ref="E147:F147"/>
    <mergeCell ref="G147:H147"/>
    <mergeCell ref="I147:J147"/>
    <mergeCell ref="K147:L147"/>
    <mergeCell ref="M147:N147"/>
    <mergeCell ref="O147:P147"/>
    <mergeCell ref="A145:P145"/>
    <mergeCell ref="A112:P112"/>
    <mergeCell ref="A113:P113"/>
    <mergeCell ref="A115:P115"/>
    <mergeCell ref="A118:A120"/>
    <mergeCell ref="B118:B119"/>
    <mergeCell ref="C118:P118"/>
    <mergeCell ref="C119:D119"/>
    <mergeCell ref="E119:F119"/>
    <mergeCell ref="G119:H119"/>
    <mergeCell ref="I119:J119"/>
    <mergeCell ref="K119:L119"/>
    <mergeCell ref="M119:N119"/>
    <mergeCell ref="O119:P119"/>
    <mergeCell ref="A117:P117"/>
    <mergeCell ref="A84:P84"/>
    <mergeCell ref="A85:P85"/>
    <mergeCell ref="A87:P87"/>
    <mergeCell ref="A90:A92"/>
    <mergeCell ref="B90:B91"/>
    <mergeCell ref="C90:P90"/>
    <mergeCell ref="C91:D91"/>
    <mergeCell ref="E91:F91"/>
    <mergeCell ref="G91:H91"/>
    <mergeCell ref="I91:J91"/>
    <mergeCell ref="K91:L91"/>
    <mergeCell ref="M91:N91"/>
    <mergeCell ref="O91:P91"/>
    <mergeCell ref="A89:P89"/>
    <mergeCell ref="A56:P56"/>
    <mergeCell ref="A57:P57"/>
    <mergeCell ref="A59:P59"/>
    <mergeCell ref="A62:A64"/>
    <mergeCell ref="B62:B63"/>
    <mergeCell ref="C62:P62"/>
    <mergeCell ref="C63:D63"/>
    <mergeCell ref="E63:F63"/>
    <mergeCell ref="G63:H63"/>
    <mergeCell ref="I63:J63"/>
    <mergeCell ref="K63:L63"/>
    <mergeCell ref="M63:N63"/>
    <mergeCell ref="O63:P63"/>
    <mergeCell ref="A61:P61"/>
    <mergeCell ref="A31:P31"/>
    <mergeCell ref="A34:A36"/>
    <mergeCell ref="B34:B35"/>
    <mergeCell ref="C34:P34"/>
    <mergeCell ref="C35:D35"/>
    <mergeCell ref="E35:F35"/>
    <mergeCell ref="G35:H35"/>
    <mergeCell ref="I35:J35"/>
    <mergeCell ref="K35:L35"/>
    <mergeCell ref="M35:N35"/>
    <mergeCell ref="O35:P35"/>
    <mergeCell ref="A33:P33"/>
  </mergeCells>
  <hyperlinks>
    <hyperlink ref="A1" location="Inhalt!A9" display="Zurück zum Inhalt" xr:uid="{00000000-0004-0000-0300-000000000000}"/>
  </hyperlinks>
  <pageMargins left="0.7" right="0.7" top="0.78740157499999996" bottom="0.78740157499999996" header="0.3" footer="0.3"/>
  <pageSetup paperSize="9" orientation="portrait" r:id="rId1"/>
  <ignoredErrors>
    <ignoredError sqref="F83 H83 J83 L83 N8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93"/>
  <sheetViews>
    <sheetView zoomScale="80" zoomScaleNormal="80" workbookViewId="0"/>
  </sheetViews>
  <sheetFormatPr baseColWidth="10" defaultColWidth="11" defaultRowHeight="14.5"/>
  <cols>
    <col min="1" max="1" width="23.5" style="88" customWidth="1"/>
    <col min="2" max="47" width="11.08203125" style="88" customWidth="1"/>
    <col min="48" max="16384" width="11" style="88"/>
  </cols>
  <sheetData>
    <row r="1" spans="1:47" ht="14.5" customHeight="1">
      <c r="A1" s="313" t="s">
        <v>87</v>
      </c>
    </row>
    <row r="2" spans="1:47" ht="14.5" customHeight="1">
      <c r="A2" s="54"/>
    </row>
    <row r="3" spans="1:47" s="150" customFormat="1" ht="23.5">
      <c r="A3" s="436">
        <v>2023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</row>
    <row r="4" spans="1:47" s="150" customFormat="1">
      <c r="A4" s="99"/>
    </row>
    <row r="5" spans="1:47" s="150" customFormat="1" ht="16.5">
      <c r="A5" s="453" t="s">
        <v>161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53"/>
      <c r="AN5" s="453"/>
      <c r="AO5" s="453"/>
      <c r="AP5" s="453"/>
      <c r="AQ5" s="453"/>
      <c r="AR5" s="453"/>
      <c r="AS5" s="453"/>
      <c r="AT5" s="453"/>
      <c r="AU5" s="453"/>
    </row>
    <row r="6" spans="1:47" s="150" customFormat="1" ht="15" thickBot="1">
      <c r="A6" s="438" t="s">
        <v>16</v>
      </c>
      <c r="B6" s="440" t="s">
        <v>46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41"/>
    </row>
    <row r="7" spans="1:47" s="150" customFormat="1" ht="15" thickBot="1">
      <c r="A7" s="439"/>
      <c r="B7" s="442" t="s">
        <v>18</v>
      </c>
      <c r="C7" s="433" t="s">
        <v>19</v>
      </c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5"/>
    </row>
    <row r="8" spans="1:47" s="150" customFormat="1" ht="15" thickBot="1">
      <c r="A8" s="439"/>
      <c r="B8" s="443"/>
      <c r="C8" s="445" t="s">
        <v>47</v>
      </c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5" t="s">
        <v>48</v>
      </c>
      <c r="S8" s="445"/>
      <c r="T8" s="445"/>
      <c r="U8" s="445"/>
      <c r="V8" s="445"/>
      <c r="W8" s="445"/>
      <c r="X8" s="445"/>
      <c r="Y8" s="445"/>
      <c r="Z8" s="445"/>
      <c r="AA8" s="445"/>
      <c r="AB8" s="445"/>
      <c r="AC8" s="445"/>
      <c r="AD8" s="445"/>
      <c r="AE8" s="445"/>
      <c r="AF8" s="445"/>
      <c r="AG8" s="440" t="s">
        <v>68</v>
      </c>
      <c r="AH8" s="440"/>
      <c r="AI8" s="440"/>
      <c r="AJ8" s="440"/>
      <c r="AK8" s="440"/>
      <c r="AL8" s="440"/>
      <c r="AM8" s="440"/>
      <c r="AN8" s="440"/>
      <c r="AO8" s="440"/>
      <c r="AP8" s="440"/>
      <c r="AQ8" s="440"/>
      <c r="AR8" s="440"/>
      <c r="AS8" s="440"/>
      <c r="AT8" s="440"/>
      <c r="AU8" s="441"/>
    </row>
    <row r="9" spans="1:47" s="150" customFormat="1" ht="15" thickBot="1">
      <c r="A9" s="439"/>
      <c r="B9" s="443"/>
      <c r="C9" s="446" t="s">
        <v>18</v>
      </c>
      <c r="D9" s="448" t="s">
        <v>19</v>
      </c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50"/>
      <c r="R9" s="446" t="s">
        <v>18</v>
      </c>
      <c r="S9" s="433" t="s">
        <v>19</v>
      </c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47"/>
      <c r="AG9" s="446" t="s">
        <v>18</v>
      </c>
      <c r="AH9" s="433" t="s">
        <v>19</v>
      </c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5"/>
    </row>
    <row r="10" spans="1:47" s="150" customFormat="1" ht="57.75" customHeight="1" thickBot="1">
      <c r="A10" s="439"/>
      <c r="B10" s="444"/>
      <c r="C10" s="445"/>
      <c r="D10" s="416" t="s">
        <v>56</v>
      </c>
      <c r="E10" s="416"/>
      <c r="F10" s="417" t="s">
        <v>57</v>
      </c>
      <c r="G10" s="417"/>
      <c r="H10" s="417" t="s">
        <v>58</v>
      </c>
      <c r="I10" s="417"/>
      <c r="J10" s="417" t="s">
        <v>59</v>
      </c>
      <c r="K10" s="417"/>
      <c r="L10" s="417" t="s">
        <v>60</v>
      </c>
      <c r="M10" s="417"/>
      <c r="N10" s="417" t="s">
        <v>61</v>
      </c>
      <c r="O10" s="417"/>
      <c r="P10" s="417" t="s">
        <v>62</v>
      </c>
      <c r="Q10" s="417"/>
      <c r="R10" s="445"/>
      <c r="S10" s="416" t="s">
        <v>56</v>
      </c>
      <c r="T10" s="416"/>
      <c r="U10" s="417" t="s">
        <v>69</v>
      </c>
      <c r="V10" s="417"/>
      <c r="W10" s="417" t="s">
        <v>58</v>
      </c>
      <c r="X10" s="417"/>
      <c r="Y10" s="417" t="s">
        <v>59</v>
      </c>
      <c r="Z10" s="417"/>
      <c r="AA10" s="417" t="s">
        <v>60</v>
      </c>
      <c r="AB10" s="417"/>
      <c r="AC10" s="417" t="s">
        <v>61</v>
      </c>
      <c r="AD10" s="417"/>
      <c r="AE10" s="417" t="s">
        <v>62</v>
      </c>
      <c r="AF10" s="417"/>
      <c r="AG10" s="445"/>
      <c r="AH10" s="416" t="s">
        <v>56</v>
      </c>
      <c r="AI10" s="416"/>
      <c r="AJ10" s="417" t="s">
        <v>69</v>
      </c>
      <c r="AK10" s="417"/>
      <c r="AL10" s="417" t="s">
        <v>58</v>
      </c>
      <c r="AM10" s="417"/>
      <c r="AN10" s="417" t="s">
        <v>59</v>
      </c>
      <c r="AO10" s="417"/>
      <c r="AP10" s="417" t="s">
        <v>60</v>
      </c>
      <c r="AQ10" s="417"/>
      <c r="AR10" s="417" t="s">
        <v>61</v>
      </c>
      <c r="AS10" s="417"/>
      <c r="AT10" s="418" t="s">
        <v>62</v>
      </c>
      <c r="AU10" s="419"/>
    </row>
    <row r="11" spans="1:47" s="150" customFormat="1" ht="15" thickBot="1">
      <c r="A11" s="439"/>
      <c r="B11" s="151" t="s">
        <v>8</v>
      </c>
      <c r="C11" s="151" t="s">
        <v>8</v>
      </c>
      <c r="D11" s="152" t="s">
        <v>8</v>
      </c>
      <c r="E11" s="153" t="s">
        <v>26</v>
      </c>
      <c r="F11" s="154" t="s">
        <v>8</v>
      </c>
      <c r="G11" s="155" t="s">
        <v>26</v>
      </c>
      <c r="H11" s="154" t="s">
        <v>8</v>
      </c>
      <c r="I11" s="155" t="s">
        <v>26</v>
      </c>
      <c r="J11" s="154" t="s">
        <v>8</v>
      </c>
      <c r="K11" s="155" t="s">
        <v>26</v>
      </c>
      <c r="L11" s="152" t="s">
        <v>8</v>
      </c>
      <c r="M11" s="153" t="s">
        <v>26</v>
      </c>
      <c r="N11" s="154" t="s">
        <v>8</v>
      </c>
      <c r="O11" s="155" t="s">
        <v>26</v>
      </c>
      <c r="P11" s="152" t="s">
        <v>8</v>
      </c>
      <c r="Q11" s="153" t="s">
        <v>26</v>
      </c>
      <c r="R11" s="151" t="s">
        <v>8</v>
      </c>
      <c r="S11" s="154" t="s">
        <v>8</v>
      </c>
      <c r="T11" s="155" t="s">
        <v>26</v>
      </c>
      <c r="U11" s="154" t="s">
        <v>8</v>
      </c>
      <c r="V11" s="155" t="s">
        <v>26</v>
      </c>
      <c r="W11" s="154" t="s">
        <v>8</v>
      </c>
      <c r="X11" s="155" t="s">
        <v>26</v>
      </c>
      <c r="Y11" s="152" t="s">
        <v>8</v>
      </c>
      <c r="Z11" s="153" t="s">
        <v>26</v>
      </c>
      <c r="AA11" s="154" t="s">
        <v>8</v>
      </c>
      <c r="AB11" s="155" t="s">
        <v>26</v>
      </c>
      <c r="AC11" s="154" t="s">
        <v>8</v>
      </c>
      <c r="AD11" s="155" t="s">
        <v>26</v>
      </c>
      <c r="AE11" s="154" t="s">
        <v>8</v>
      </c>
      <c r="AF11" s="155" t="s">
        <v>26</v>
      </c>
      <c r="AG11" s="151" t="s">
        <v>8</v>
      </c>
      <c r="AH11" s="154" t="s">
        <v>8</v>
      </c>
      <c r="AI11" s="155" t="s">
        <v>26</v>
      </c>
      <c r="AJ11" s="152" t="s">
        <v>8</v>
      </c>
      <c r="AK11" s="153" t="s">
        <v>26</v>
      </c>
      <c r="AL11" s="152" t="s">
        <v>8</v>
      </c>
      <c r="AM11" s="153" t="s">
        <v>26</v>
      </c>
      <c r="AN11" s="154" t="s">
        <v>8</v>
      </c>
      <c r="AO11" s="155" t="s">
        <v>26</v>
      </c>
      <c r="AP11" s="152" t="s">
        <v>8</v>
      </c>
      <c r="AQ11" s="153" t="s">
        <v>26</v>
      </c>
      <c r="AR11" s="154" t="s">
        <v>8</v>
      </c>
      <c r="AS11" s="155" t="s">
        <v>26</v>
      </c>
      <c r="AT11" s="154" t="s">
        <v>8</v>
      </c>
      <c r="AU11" s="156" t="s">
        <v>26</v>
      </c>
    </row>
    <row r="12" spans="1:47" s="150" customFormat="1">
      <c r="A12" s="48" t="s">
        <v>27</v>
      </c>
      <c r="B12" s="157">
        <v>9414</v>
      </c>
      <c r="C12" s="158">
        <v>2329</v>
      </c>
      <c r="D12" s="159">
        <v>113</v>
      </c>
      <c r="E12" s="160">
        <v>4.8518677544010309</v>
      </c>
      <c r="F12" s="161">
        <v>486</v>
      </c>
      <c r="G12" s="162">
        <v>20.867325032202665</v>
      </c>
      <c r="H12" s="159">
        <v>1078</v>
      </c>
      <c r="I12" s="160">
        <v>46.28595963933018</v>
      </c>
      <c r="J12" s="161">
        <v>217</v>
      </c>
      <c r="K12" s="162">
        <v>9.3173035637612713</v>
      </c>
      <c r="L12" s="159">
        <v>92</v>
      </c>
      <c r="M12" s="160">
        <v>3.9501932159725204</v>
      </c>
      <c r="N12" s="161">
        <v>69</v>
      </c>
      <c r="O12" s="162">
        <v>2.9626449119793903</v>
      </c>
      <c r="P12" s="159">
        <v>274</v>
      </c>
      <c r="Q12" s="160">
        <v>11.76470588235294</v>
      </c>
      <c r="R12" s="158">
        <v>5374</v>
      </c>
      <c r="S12" s="159">
        <v>163</v>
      </c>
      <c r="T12" s="160">
        <v>3.0331224413844433</v>
      </c>
      <c r="U12" s="161">
        <v>1561</v>
      </c>
      <c r="V12" s="162">
        <v>29.04726460736881</v>
      </c>
      <c r="W12" s="159">
        <v>2494</v>
      </c>
      <c r="X12" s="160">
        <v>46.408634164495723</v>
      </c>
      <c r="Y12" s="161">
        <v>683</v>
      </c>
      <c r="Z12" s="162">
        <v>12.709341272794939</v>
      </c>
      <c r="AA12" s="159">
        <v>240</v>
      </c>
      <c r="AB12" s="163">
        <v>4.46594715295869</v>
      </c>
      <c r="AC12" s="161">
        <v>114</v>
      </c>
      <c r="AD12" s="164">
        <v>2.1213248976553776</v>
      </c>
      <c r="AE12" s="159">
        <v>119</v>
      </c>
      <c r="AF12" s="163">
        <v>2.2143654633420171</v>
      </c>
      <c r="AG12" s="158">
        <v>1711</v>
      </c>
      <c r="AH12" s="159">
        <v>21</v>
      </c>
      <c r="AI12" s="160">
        <v>1.2273524254821742</v>
      </c>
      <c r="AJ12" s="161">
        <v>387</v>
      </c>
      <c r="AK12" s="162">
        <v>22.618351841028637</v>
      </c>
      <c r="AL12" s="159">
        <v>991</v>
      </c>
      <c r="AM12" s="160">
        <v>57.919345412039746</v>
      </c>
      <c r="AN12" s="161">
        <v>279</v>
      </c>
      <c r="AO12" s="162">
        <v>16.306253652834599</v>
      </c>
      <c r="AP12" s="159">
        <v>27</v>
      </c>
      <c r="AQ12" s="162">
        <v>1.5780245470485097</v>
      </c>
      <c r="AR12" s="159">
        <v>3</v>
      </c>
      <c r="AS12" s="165">
        <v>0.17533606078316774</v>
      </c>
      <c r="AT12" s="159">
        <v>3</v>
      </c>
      <c r="AU12" s="166">
        <v>0.17533606078316774</v>
      </c>
    </row>
    <row r="13" spans="1:47" s="150" customFormat="1">
      <c r="A13" s="49" t="s">
        <v>28</v>
      </c>
      <c r="B13" s="167">
        <v>9343</v>
      </c>
      <c r="C13" s="168">
        <v>1838</v>
      </c>
      <c r="D13" s="169">
        <v>226</v>
      </c>
      <c r="E13" s="170">
        <v>12.295973884657236</v>
      </c>
      <c r="F13" s="171">
        <v>518</v>
      </c>
      <c r="G13" s="172">
        <v>28.182807399347116</v>
      </c>
      <c r="H13" s="169">
        <v>600</v>
      </c>
      <c r="I13" s="170">
        <v>32.644178454842219</v>
      </c>
      <c r="J13" s="171">
        <v>220</v>
      </c>
      <c r="K13" s="172">
        <v>11.969532100108813</v>
      </c>
      <c r="L13" s="169">
        <v>120</v>
      </c>
      <c r="M13" s="170">
        <v>6.5288356909684442</v>
      </c>
      <c r="N13" s="171">
        <v>57</v>
      </c>
      <c r="O13" s="172">
        <v>3.1011969532100108</v>
      </c>
      <c r="P13" s="169">
        <v>97</v>
      </c>
      <c r="Q13" s="170">
        <v>5.2774755168661596</v>
      </c>
      <c r="R13" s="168">
        <v>4518</v>
      </c>
      <c r="S13" s="169">
        <v>122</v>
      </c>
      <c r="T13" s="170">
        <v>2.7003098716246128</v>
      </c>
      <c r="U13" s="171">
        <v>1478</v>
      </c>
      <c r="V13" s="172">
        <v>32.713590084108013</v>
      </c>
      <c r="W13" s="169">
        <v>1578</v>
      </c>
      <c r="X13" s="170">
        <v>34.926958831341302</v>
      </c>
      <c r="Y13" s="171">
        <v>794</v>
      </c>
      <c r="Z13" s="172">
        <v>17.574147853032315</v>
      </c>
      <c r="AA13" s="169">
        <v>353</v>
      </c>
      <c r="AB13" s="173">
        <v>7.8131916777335109</v>
      </c>
      <c r="AC13" s="171">
        <v>123</v>
      </c>
      <c r="AD13" s="174">
        <v>2.7224435590969454</v>
      </c>
      <c r="AE13" s="169">
        <v>70</v>
      </c>
      <c r="AF13" s="170">
        <v>1.5493581230633025</v>
      </c>
      <c r="AG13" s="168">
        <v>2987</v>
      </c>
      <c r="AH13" s="169">
        <v>34</v>
      </c>
      <c r="AI13" s="170">
        <v>1.1382658185470371</v>
      </c>
      <c r="AJ13" s="171">
        <v>1014</v>
      </c>
      <c r="AK13" s="172">
        <v>33.947104117843992</v>
      </c>
      <c r="AL13" s="169">
        <v>1385</v>
      </c>
      <c r="AM13" s="170">
        <v>46.36759290257784</v>
      </c>
      <c r="AN13" s="171">
        <v>459</v>
      </c>
      <c r="AO13" s="172">
        <v>15.366588550385002</v>
      </c>
      <c r="AP13" s="169">
        <v>81</v>
      </c>
      <c r="AQ13" s="172">
        <v>2.711750920656177</v>
      </c>
      <c r="AR13" s="169">
        <v>10</v>
      </c>
      <c r="AS13" s="172">
        <v>0.33478406427854035</v>
      </c>
      <c r="AT13" s="169">
        <v>4</v>
      </c>
      <c r="AU13" s="175">
        <v>0.13391362571141616</v>
      </c>
    </row>
    <row r="14" spans="1:47" s="150" customFormat="1">
      <c r="A14" s="48" t="s">
        <v>29</v>
      </c>
      <c r="B14" s="176">
        <v>2832</v>
      </c>
      <c r="C14" s="177">
        <v>929</v>
      </c>
      <c r="D14" s="178">
        <v>415</v>
      </c>
      <c r="E14" s="179">
        <v>44.671689989235738</v>
      </c>
      <c r="F14" s="180">
        <v>66</v>
      </c>
      <c r="G14" s="181">
        <v>7.1044133476856839</v>
      </c>
      <c r="H14" s="178">
        <v>131</v>
      </c>
      <c r="I14" s="179">
        <v>14.101184068891282</v>
      </c>
      <c r="J14" s="180">
        <v>78</v>
      </c>
      <c r="K14" s="181">
        <v>8.3961248654467155</v>
      </c>
      <c r="L14" s="178">
        <v>43</v>
      </c>
      <c r="M14" s="179">
        <v>4.6286329386437028</v>
      </c>
      <c r="N14" s="180">
        <v>40</v>
      </c>
      <c r="O14" s="181">
        <v>4.3057050592034445</v>
      </c>
      <c r="P14" s="178">
        <v>156</v>
      </c>
      <c r="Q14" s="179">
        <v>16.792249730893431</v>
      </c>
      <c r="R14" s="177">
        <v>1059</v>
      </c>
      <c r="S14" s="182">
        <v>170</v>
      </c>
      <c r="T14" s="183">
        <v>16.052880075542966</v>
      </c>
      <c r="U14" s="184">
        <v>50</v>
      </c>
      <c r="V14" s="185">
        <v>4.7214353163361666</v>
      </c>
      <c r="W14" s="182">
        <v>178</v>
      </c>
      <c r="X14" s="183">
        <v>16.80830972615675</v>
      </c>
      <c r="Y14" s="184">
        <v>290</v>
      </c>
      <c r="Z14" s="185">
        <v>27.384324834749762</v>
      </c>
      <c r="AA14" s="182">
        <v>190</v>
      </c>
      <c r="AB14" s="186">
        <v>17.941454202077431</v>
      </c>
      <c r="AC14" s="184">
        <v>89</v>
      </c>
      <c r="AD14" s="187">
        <v>8.4041548630783751</v>
      </c>
      <c r="AE14" s="182">
        <v>92</v>
      </c>
      <c r="AF14" s="186">
        <v>8.6874409820585452</v>
      </c>
      <c r="AG14" s="177">
        <v>844</v>
      </c>
      <c r="AH14" s="182">
        <v>52</v>
      </c>
      <c r="AI14" s="183">
        <v>6.1611374407582939</v>
      </c>
      <c r="AJ14" s="184">
        <v>32</v>
      </c>
      <c r="AK14" s="185">
        <v>3.7914691943127963</v>
      </c>
      <c r="AL14" s="182">
        <v>338</v>
      </c>
      <c r="AM14" s="183">
        <v>40.047393364928915</v>
      </c>
      <c r="AN14" s="184">
        <v>346</v>
      </c>
      <c r="AO14" s="185">
        <v>40.995260663507111</v>
      </c>
      <c r="AP14" s="182">
        <v>58</v>
      </c>
      <c r="AQ14" s="185">
        <v>6.8720379146919433</v>
      </c>
      <c r="AR14" s="182">
        <v>15</v>
      </c>
      <c r="AS14" s="185">
        <v>1.7772511848341233</v>
      </c>
      <c r="AT14" s="182">
        <v>3</v>
      </c>
      <c r="AU14" s="188">
        <v>0.35545023696682465</v>
      </c>
    </row>
    <row r="15" spans="1:47" s="150" customFormat="1">
      <c r="A15" s="49" t="s">
        <v>30</v>
      </c>
      <c r="B15" s="167">
        <v>1627</v>
      </c>
      <c r="C15" s="168">
        <v>165</v>
      </c>
      <c r="D15" s="169">
        <v>23</v>
      </c>
      <c r="E15" s="170">
        <v>13.939393939393941</v>
      </c>
      <c r="F15" s="171">
        <v>8</v>
      </c>
      <c r="G15" s="172">
        <v>4.8484848484848486</v>
      </c>
      <c r="H15" s="169">
        <v>53</v>
      </c>
      <c r="I15" s="170">
        <v>32.121212121212125</v>
      </c>
      <c r="J15" s="171">
        <v>27</v>
      </c>
      <c r="K15" s="172">
        <v>16.363636363636363</v>
      </c>
      <c r="L15" s="169">
        <v>11</v>
      </c>
      <c r="M15" s="170">
        <v>6.666666666666667</v>
      </c>
      <c r="N15" s="171" t="s">
        <v>54</v>
      </c>
      <c r="O15" s="172" t="s">
        <v>54</v>
      </c>
      <c r="P15" s="169" t="s">
        <v>54</v>
      </c>
      <c r="Q15" s="170" t="s">
        <v>54</v>
      </c>
      <c r="R15" s="168">
        <v>758</v>
      </c>
      <c r="S15" s="169">
        <v>40</v>
      </c>
      <c r="T15" s="170">
        <v>5.2770448548812663</v>
      </c>
      <c r="U15" s="171">
        <v>82</v>
      </c>
      <c r="V15" s="172">
        <v>10.817941952506596</v>
      </c>
      <c r="W15" s="169">
        <v>279</v>
      </c>
      <c r="X15" s="170">
        <v>36.807387862796837</v>
      </c>
      <c r="Y15" s="171">
        <v>125</v>
      </c>
      <c r="Z15" s="172">
        <v>16.490765171503956</v>
      </c>
      <c r="AA15" s="169">
        <v>99</v>
      </c>
      <c r="AB15" s="173">
        <v>13.060686015831136</v>
      </c>
      <c r="AC15" s="171" t="s">
        <v>54</v>
      </c>
      <c r="AD15" s="174" t="s">
        <v>54</v>
      </c>
      <c r="AE15" s="169" t="s">
        <v>54</v>
      </c>
      <c r="AF15" s="173" t="s">
        <v>54</v>
      </c>
      <c r="AG15" s="168">
        <v>704</v>
      </c>
      <c r="AH15" s="169">
        <v>30</v>
      </c>
      <c r="AI15" s="170">
        <v>4.2613636363636358</v>
      </c>
      <c r="AJ15" s="171">
        <v>102</v>
      </c>
      <c r="AK15" s="172">
        <v>14.488636363636365</v>
      </c>
      <c r="AL15" s="169">
        <v>336</v>
      </c>
      <c r="AM15" s="170">
        <v>47.727272727272727</v>
      </c>
      <c r="AN15" s="171">
        <v>171</v>
      </c>
      <c r="AO15" s="172">
        <v>24.289772727272727</v>
      </c>
      <c r="AP15" s="169">
        <v>53</v>
      </c>
      <c r="AQ15" s="172">
        <v>7.5284090909090908</v>
      </c>
      <c r="AR15" s="169" t="s">
        <v>54</v>
      </c>
      <c r="AS15" s="172" t="s">
        <v>54</v>
      </c>
      <c r="AT15" s="169" t="s">
        <v>54</v>
      </c>
      <c r="AU15" s="175" t="s">
        <v>54</v>
      </c>
    </row>
    <row r="16" spans="1:47" s="150" customFormat="1">
      <c r="A16" s="48" t="s">
        <v>31</v>
      </c>
      <c r="B16" s="176">
        <v>462</v>
      </c>
      <c r="C16" s="177">
        <v>117</v>
      </c>
      <c r="D16" s="178" t="s">
        <v>54</v>
      </c>
      <c r="E16" s="179"/>
      <c r="F16" s="180" t="s">
        <v>54</v>
      </c>
      <c r="G16" s="181" t="s">
        <v>54</v>
      </c>
      <c r="H16" s="178">
        <v>16</v>
      </c>
      <c r="I16" s="179">
        <v>13.675213675213676</v>
      </c>
      <c r="J16" s="180">
        <v>11</v>
      </c>
      <c r="K16" s="181">
        <v>9.4017094017094021</v>
      </c>
      <c r="L16" s="178" t="s">
        <v>54</v>
      </c>
      <c r="M16" s="189" t="s">
        <v>54</v>
      </c>
      <c r="N16" s="180" t="s">
        <v>54</v>
      </c>
      <c r="O16" s="181" t="s">
        <v>54</v>
      </c>
      <c r="P16" s="178" t="s">
        <v>54</v>
      </c>
      <c r="Q16" s="179" t="s">
        <v>54</v>
      </c>
      <c r="R16" s="177">
        <v>179</v>
      </c>
      <c r="S16" s="182" t="s">
        <v>54</v>
      </c>
      <c r="T16" s="183" t="s">
        <v>54</v>
      </c>
      <c r="U16" s="184" t="s">
        <v>54</v>
      </c>
      <c r="V16" s="190" t="s">
        <v>54</v>
      </c>
      <c r="W16" s="182">
        <v>52</v>
      </c>
      <c r="X16" s="183">
        <v>29.050279329608941</v>
      </c>
      <c r="Y16" s="184">
        <v>52</v>
      </c>
      <c r="Z16" s="185">
        <v>29.050279329608941</v>
      </c>
      <c r="AA16" s="182" t="s">
        <v>54</v>
      </c>
      <c r="AB16" s="191" t="s">
        <v>54</v>
      </c>
      <c r="AC16" s="184" t="s">
        <v>54</v>
      </c>
      <c r="AD16" s="187" t="s">
        <v>54</v>
      </c>
      <c r="AE16" s="182" t="s">
        <v>54</v>
      </c>
      <c r="AF16" s="186" t="s">
        <v>54</v>
      </c>
      <c r="AG16" s="177">
        <v>166</v>
      </c>
      <c r="AH16" s="182" t="s">
        <v>54</v>
      </c>
      <c r="AI16" s="183" t="s">
        <v>54</v>
      </c>
      <c r="AJ16" s="184" t="s">
        <v>54</v>
      </c>
      <c r="AK16" s="190" t="s">
        <v>54</v>
      </c>
      <c r="AL16" s="182">
        <v>50</v>
      </c>
      <c r="AM16" s="183">
        <v>30.120481927710845</v>
      </c>
      <c r="AN16" s="184">
        <v>75</v>
      </c>
      <c r="AO16" s="185">
        <v>45.180722891566269</v>
      </c>
      <c r="AP16" s="182" t="s">
        <v>54</v>
      </c>
      <c r="AQ16" s="190" t="s">
        <v>54</v>
      </c>
      <c r="AR16" s="182" t="s">
        <v>54</v>
      </c>
      <c r="AS16" s="190" t="s">
        <v>54</v>
      </c>
      <c r="AT16" s="182" t="s">
        <v>54</v>
      </c>
      <c r="AU16" s="192" t="s">
        <v>54</v>
      </c>
    </row>
    <row r="17" spans="1:47" s="150" customFormat="1">
      <c r="A17" s="49" t="s">
        <v>32</v>
      </c>
      <c r="B17" s="167">
        <v>1165</v>
      </c>
      <c r="C17" s="168">
        <v>168</v>
      </c>
      <c r="D17" s="169">
        <v>63</v>
      </c>
      <c r="E17" s="170">
        <v>37.5</v>
      </c>
      <c r="F17" s="171" t="s">
        <v>54</v>
      </c>
      <c r="G17" s="172" t="s">
        <v>54</v>
      </c>
      <c r="H17" s="169">
        <v>18</v>
      </c>
      <c r="I17" s="170">
        <v>10.714285714285714</v>
      </c>
      <c r="J17" s="171">
        <v>19</v>
      </c>
      <c r="K17" s="172">
        <v>11.30952380952381</v>
      </c>
      <c r="L17" s="169">
        <v>20</v>
      </c>
      <c r="M17" s="170">
        <v>11.904761904761903</v>
      </c>
      <c r="N17" s="171" t="s">
        <v>54</v>
      </c>
      <c r="O17" s="172" t="s">
        <v>54</v>
      </c>
      <c r="P17" s="169">
        <v>33</v>
      </c>
      <c r="Q17" s="170">
        <v>19.642857142857142</v>
      </c>
      <c r="R17" s="168">
        <v>553</v>
      </c>
      <c r="S17" s="169">
        <v>62</v>
      </c>
      <c r="T17" s="170">
        <v>11.211573236889691</v>
      </c>
      <c r="U17" s="171" t="s">
        <v>54</v>
      </c>
      <c r="V17" s="172" t="s">
        <v>54</v>
      </c>
      <c r="W17" s="169">
        <v>71</v>
      </c>
      <c r="X17" s="170">
        <v>12.839059674502712</v>
      </c>
      <c r="Y17" s="171">
        <v>144</v>
      </c>
      <c r="Z17" s="172">
        <v>26.039783001808321</v>
      </c>
      <c r="AA17" s="169">
        <v>132</v>
      </c>
      <c r="AB17" s="173">
        <v>23.869801084990957</v>
      </c>
      <c r="AC17" s="171" t="s">
        <v>54</v>
      </c>
      <c r="AD17" s="174" t="s">
        <v>54</v>
      </c>
      <c r="AE17" s="169">
        <v>66</v>
      </c>
      <c r="AF17" s="170">
        <v>11.934900542495479</v>
      </c>
      <c r="AG17" s="168">
        <v>444</v>
      </c>
      <c r="AH17" s="169">
        <v>14</v>
      </c>
      <c r="AI17" s="170">
        <v>3.1531531531531529</v>
      </c>
      <c r="AJ17" s="171" t="s">
        <v>54</v>
      </c>
      <c r="AK17" s="172" t="s">
        <v>54</v>
      </c>
      <c r="AL17" s="169">
        <v>111</v>
      </c>
      <c r="AM17" s="170">
        <v>25</v>
      </c>
      <c r="AN17" s="171">
        <v>192</v>
      </c>
      <c r="AO17" s="172">
        <v>43.243243243243242</v>
      </c>
      <c r="AP17" s="169">
        <v>91</v>
      </c>
      <c r="AQ17" s="172">
        <v>20.495495495495494</v>
      </c>
      <c r="AR17" s="169" t="s">
        <v>54</v>
      </c>
      <c r="AS17" s="172" t="s">
        <v>54</v>
      </c>
      <c r="AT17" s="169">
        <v>6</v>
      </c>
      <c r="AU17" s="175">
        <v>1.3513513513513513</v>
      </c>
    </row>
    <row r="18" spans="1:47" s="150" customFormat="1">
      <c r="A18" s="48" t="s">
        <v>33</v>
      </c>
      <c r="B18" s="176">
        <v>4308</v>
      </c>
      <c r="C18" s="177">
        <v>745</v>
      </c>
      <c r="D18" s="178">
        <v>162</v>
      </c>
      <c r="E18" s="179">
        <v>21.744966442953022</v>
      </c>
      <c r="F18" s="180">
        <v>44</v>
      </c>
      <c r="G18" s="181">
        <v>5.9060402684563762</v>
      </c>
      <c r="H18" s="178">
        <v>90</v>
      </c>
      <c r="I18" s="179">
        <v>12.080536912751679</v>
      </c>
      <c r="J18" s="180">
        <v>112</v>
      </c>
      <c r="K18" s="181">
        <v>15.033557046979865</v>
      </c>
      <c r="L18" s="178">
        <v>104</v>
      </c>
      <c r="M18" s="179">
        <v>13.95973154362416</v>
      </c>
      <c r="N18" s="180">
        <v>72</v>
      </c>
      <c r="O18" s="181">
        <v>9.6644295302013425</v>
      </c>
      <c r="P18" s="178">
        <v>161</v>
      </c>
      <c r="Q18" s="179">
        <v>21.610738255033556</v>
      </c>
      <c r="R18" s="177">
        <v>2000</v>
      </c>
      <c r="S18" s="182">
        <v>111</v>
      </c>
      <c r="T18" s="183">
        <v>5.55</v>
      </c>
      <c r="U18" s="184">
        <v>69</v>
      </c>
      <c r="V18" s="185">
        <v>3.45</v>
      </c>
      <c r="W18" s="182">
        <v>290</v>
      </c>
      <c r="X18" s="183">
        <v>14.499999999999998</v>
      </c>
      <c r="Y18" s="184">
        <v>602</v>
      </c>
      <c r="Z18" s="185">
        <v>30.099999999999998</v>
      </c>
      <c r="AA18" s="182">
        <v>567</v>
      </c>
      <c r="AB18" s="186">
        <v>28.349999999999998</v>
      </c>
      <c r="AC18" s="184">
        <v>245</v>
      </c>
      <c r="AD18" s="187">
        <v>12.25</v>
      </c>
      <c r="AE18" s="182">
        <v>116</v>
      </c>
      <c r="AF18" s="183">
        <v>5.8000000000000007</v>
      </c>
      <c r="AG18" s="193">
        <v>1563</v>
      </c>
      <c r="AH18" s="182">
        <v>47</v>
      </c>
      <c r="AI18" s="183">
        <v>3.0070377479206654</v>
      </c>
      <c r="AJ18" s="184">
        <v>37</v>
      </c>
      <c r="AK18" s="185">
        <v>2.3672424824056302</v>
      </c>
      <c r="AL18" s="182">
        <v>430</v>
      </c>
      <c r="AM18" s="183">
        <v>27.511196417146511</v>
      </c>
      <c r="AN18" s="184">
        <v>677</v>
      </c>
      <c r="AO18" s="185">
        <v>43.314139475367881</v>
      </c>
      <c r="AP18" s="182">
        <v>306</v>
      </c>
      <c r="AQ18" s="185">
        <v>19.577735124760075</v>
      </c>
      <c r="AR18" s="182">
        <v>58</v>
      </c>
      <c r="AS18" s="185">
        <v>3.7108125399872045</v>
      </c>
      <c r="AT18" s="182">
        <v>8</v>
      </c>
      <c r="AU18" s="188">
        <v>0.51183621241202815</v>
      </c>
    </row>
    <row r="19" spans="1:47" s="150" customFormat="1">
      <c r="A19" s="49" t="s">
        <v>34</v>
      </c>
      <c r="B19" s="167">
        <v>965</v>
      </c>
      <c r="C19" s="168">
        <v>85</v>
      </c>
      <c r="D19" s="169" t="s">
        <v>54</v>
      </c>
      <c r="E19" s="170" t="s">
        <v>54</v>
      </c>
      <c r="F19" s="171">
        <v>10</v>
      </c>
      <c r="G19" s="172">
        <v>11.76470588235294</v>
      </c>
      <c r="H19" s="169">
        <v>46</v>
      </c>
      <c r="I19" s="170">
        <v>54.117647058823529</v>
      </c>
      <c r="J19" s="171">
        <v>13</v>
      </c>
      <c r="K19" s="172">
        <v>15.294117647058824</v>
      </c>
      <c r="L19" s="169">
        <v>4</v>
      </c>
      <c r="M19" s="170">
        <v>4.7058823529411766</v>
      </c>
      <c r="N19" s="171" t="s">
        <v>54</v>
      </c>
      <c r="O19" s="172" t="s">
        <v>54</v>
      </c>
      <c r="P19" s="169" t="s">
        <v>54</v>
      </c>
      <c r="Q19" s="170" t="s">
        <v>54</v>
      </c>
      <c r="R19" s="168">
        <v>449</v>
      </c>
      <c r="S19" s="169" t="s">
        <v>54</v>
      </c>
      <c r="T19" s="170" t="s">
        <v>54</v>
      </c>
      <c r="U19" s="171">
        <v>29</v>
      </c>
      <c r="V19" s="172">
        <v>6.4587973273942101</v>
      </c>
      <c r="W19" s="169">
        <v>250</v>
      </c>
      <c r="X19" s="170">
        <v>55.679287305122493</v>
      </c>
      <c r="Y19" s="171">
        <v>112</v>
      </c>
      <c r="Z19" s="172">
        <v>24.944320712694878</v>
      </c>
      <c r="AA19" s="169">
        <v>26</v>
      </c>
      <c r="AB19" s="173">
        <v>5.7906458797327396</v>
      </c>
      <c r="AC19" s="171" t="s">
        <v>54</v>
      </c>
      <c r="AD19" s="174" t="s">
        <v>54</v>
      </c>
      <c r="AE19" s="169" t="s">
        <v>54</v>
      </c>
      <c r="AF19" s="173" t="s">
        <v>54</v>
      </c>
      <c r="AG19" s="168">
        <v>431</v>
      </c>
      <c r="AH19" s="169" t="s">
        <v>54</v>
      </c>
      <c r="AI19" s="170" t="s">
        <v>54</v>
      </c>
      <c r="AJ19" s="171">
        <v>13</v>
      </c>
      <c r="AK19" s="172">
        <v>3.0162412993039442</v>
      </c>
      <c r="AL19" s="169">
        <v>235</v>
      </c>
      <c r="AM19" s="170">
        <v>54.524361948955914</v>
      </c>
      <c r="AN19" s="171">
        <v>157</v>
      </c>
      <c r="AO19" s="172">
        <v>36.426914153132252</v>
      </c>
      <c r="AP19" s="169">
        <v>16</v>
      </c>
      <c r="AQ19" s="172">
        <v>3.7122969837587005</v>
      </c>
      <c r="AR19" s="169" t="s">
        <v>54</v>
      </c>
      <c r="AS19" s="194" t="s">
        <v>54</v>
      </c>
      <c r="AT19" s="169" t="s">
        <v>54</v>
      </c>
      <c r="AU19" s="195" t="s">
        <v>54</v>
      </c>
    </row>
    <row r="20" spans="1:47" s="150" customFormat="1">
      <c r="A20" s="48" t="s">
        <v>35</v>
      </c>
      <c r="B20" s="176">
        <v>5379</v>
      </c>
      <c r="C20" s="177">
        <v>1154</v>
      </c>
      <c r="D20" s="178">
        <v>312</v>
      </c>
      <c r="E20" s="179">
        <v>27.036395147313691</v>
      </c>
      <c r="F20" s="180">
        <v>115</v>
      </c>
      <c r="G20" s="181">
        <v>9.9653379549393417</v>
      </c>
      <c r="H20" s="178">
        <v>369</v>
      </c>
      <c r="I20" s="179">
        <v>31.975736568457542</v>
      </c>
      <c r="J20" s="180">
        <v>111</v>
      </c>
      <c r="K20" s="181">
        <v>9.6187175043327553</v>
      </c>
      <c r="L20" s="178">
        <v>25</v>
      </c>
      <c r="M20" s="179">
        <v>2.1663778162911611</v>
      </c>
      <c r="N20" s="180" t="s">
        <v>54</v>
      </c>
      <c r="O20" s="181" t="s">
        <v>54</v>
      </c>
      <c r="P20" s="178" t="s">
        <v>54</v>
      </c>
      <c r="Q20" s="179" t="s">
        <v>54</v>
      </c>
      <c r="R20" s="177">
        <v>2258</v>
      </c>
      <c r="S20" s="178">
        <v>142</v>
      </c>
      <c r="T20" s="179">
        <v>6.288751107174491</v>
      </c>
      <c r="U20" s="180">
        <v>122</v>
      </c>
      <c r="V20" s="181">
        <v>5.403011514614704</v>
      </c>
      <c r="W20" s="178">
        <v>1161</v>
      </c>
      <c r="X20" s="179">
        <v>51.417183348095662</v>
      </c>
      <c r="Y20" s="180">
        <v>514</v>
      </c>
      <c r="Z20" s="181">
        <v>22.763507528786537</v>
      </c>
      <c r="AA20" s="178">
        <v>172</v>
      </c>
      <c r="AB20" s="196">
        <v>7.6173604960141725</v>
      </c>
      <c r="AC20" s="180" t="s">
        <v>54</v>
      </c>
      <c r="AD20" s="197" t="s">
        <v>54</v>
      </c>
      <c r="AE20" s="178" t="s">
        <v>54</v>
      </c>
      <c r="AF20" s="179" t="s">
        <v>54</v>
      </c>
      <c r="AG20" s="177">
        <v>1967</v>
      </c>
      <c r="AH20" s="178">
        <v>55</v>
      </c>
      <c r="AI20" s="179">
        <v>2.7961362480935432</v>
      </c>
      <c r="AJ20" s="180">
        <v>40</v>
      </c>
      <c r="AK20" s="181">
        <v>2.0335536349771224</v>
      </c>
      <c r="AL20" s="178">
        <v>910</v>
      </c>
      <c r="AM20" s="179">
        <v>46.263345195729535</v>
      </c>
      <c r="AN20" s="180">
        <v>891</v>
      </c>
      <c r="AO20" s="181">
        <v>45.297407219115406</v>
      </c>
      <c r="AP20" s="178">
        <v>55</v>
      </c>
      <c r="AQ20" s="181">
        <v>2.7961362480935432</v>
      </c>
      <c r="AR20" s="178" t="s">
        <v>54</v>
      </c>
      <c r="AS20" s="181" t="s">
        <v>54</v>
      </c>
      <c r="AT20" s="178" t="s">
        <v>54</v>
      </c>
      <c r="AU20" s="198" t="s">
        <v>54</v>
      </c>
    </row>
    <row r="21" spans="1:47" s="150" customFormat="1">
      <c r="A21" s="49" t="s">
        <v>36</v>
      </c>
      <c r="B21" s="167">
        <v>10668</v>
      </c>
      <c r="C21" s="168">
        <v>993</v>
      </c>
      <c r="D21" s="169">
        <v>237</v>
      </c>
      <c r="E21" s="170">
        <v>23.867069486404834</v>
      </c>
      <c r="F21" s="171">
        <v>31</v>
      </c>
      <c r="G21" s="172">
        <v>3.1218529707955689</v>
      </c>
      <c r="H21" s="169">
        <v>223</v>
      </c>
      <c r="I21" s="170">
        <v>22.457200402819737</v>
      </c>
      <c r="J21" s="171">
        <v>111</v>
      </c>
      <c r="K21" s="172">
        <v>11.178247734138973</v>
      </c>
      <c r="L21" s="169">
        <v>46</v>
      </c>
      <c r="M21" s="170">
        <v>4.6324269889224574</v>
      </c>
      <c r="N21" s="171">
        <v>41</v>
      </c>
      <c r="O21" s="172">
        <v>4.1289023162134946</v>
      </c>
      <c r="P21" s="169">
        <v>304</v>
      </c>
      <c r="Q21" s="170">
        <v>30.614300100704934</v>
      </c>
      <c r="R21" s="168">
        <v>6657</v>
      </c>
      <c r="S21" s="169">
        <v>438</v>
      </c>
      <c r="T21" s="170">
        <v>6.5795403334835507</v>
      </c>
      <c r="U21" s="171">
        <v>132</v>
      </c>
      <c r="V21" s="172">
        <v>1.9828751689950428</v>
      </c>
      <c r="W21" s="169">
        <v>1436</v>
      </c>
      <c r="X21" s="170">
        <v>21.571278353612737</v>
      </c>
      <c r="Y21" s="171">
        <v>2747</v>
      </c>
      <c r="Z21" s="172">
        <v>41.264834009313503</v>
      </c>
      <c r="AA21" s="169">
        <v>1137</v>
      </c>
      <c r="AB21" s="173">
        <v>17.0797656602073</v>
      </c>
      <c r="AC21" s="171">
        <v>486</v>
      </c>
      <c r="AD21" s="174">
        <v>7.3005858494817488</v>
      </c>
      <c r="AE21" s="169">
        <v>281</v>
      </c>
      <c r="AF21" s="170">
        <v>4.2211206249061144</v>
      </c>
      <c r="AG21" s="168">
        <v>3018</v>
      </c>
      <c r="AH21" s="169">
        <v>146</v>
      </c>
      <c r="AI21" s="170">
        <v>4.8376408217362492</v>
      </c>
      <c r="AJ21" s="171">
        <v>61</v>
      </c>
      <c r="AK21" s="172">
        <v>2.0212060967528167</v>
      </c>
      <c r="AL21" s="169">
        <v>962</v>
      </c>
      <c r="AM21" s="170">
        <v>31.875414181577206</v>
      </c>
      <c r="AN21" s="171">
        <v>1609</v>
      </c>
      <c r="AO21" s="172">
        <v>53.313452617627568</v>
      </c>
      <c r="AP21" s="169">
        <v>196</v>
      </c>
      <c r="AQ21" s="172">
        <v>6.4943671305500326</v>
      </c>
      <c r="AR21" s="169">
        <v>33</v>
      </c>
      <c r="AS21" s="172">
        <v>1.0934393638170974</v>
      </c>
      <c r="AT21" s="169">
        <v>11</v>
      </c>
      <c r="AU21" s="175">
        <v>0.36447978793903246</v>
      </c>
    </row>
    <row r="22" spans="1:47" s="150" customFormat="1">
      <c r="A22" s="48" t="s">
        <v>34</v>
      </c>
      <c r="B22" s="176">
        <v>2508</v>
      </c>
      <c r="C22" s="177">
        <v>183</v>
      </c>
      <c r="D22" s="178">
        <v>37</v>
      </c>
      <c r="E22" s="179">
        <v>20.21857923497268</v>
      </c>
      <c r="F22" s="180">
        <v>18</v>
      </c>
      <c r="G22" s="181">
        <v>9.8360655737704921</v>
      </c>
      <c r="H22" s="178">
        <v>65</v>
      </c>
      <c r="I22" s="179">
        <v>35.519125683060111</v>
      </c>
      <c r="J22" s="180">
        <v>24</v>
      </c>
      <c r="K22" s="181">
        <v>13.114754098360656</v>
      </c>
      <c r="L22" s="178">
        <v>6</v>
      </c>
      <c r="M22" s="179">
        <v>3.278688524590164</v>
      </c>
      <c r="N22" s="180">
        <v>4</v>
      </c>
      <c r="O22" s="181">
        <v>2.1857923497267762</v>
      </c>
      <c r="P22" s="178">
        <v>29</v>
      </c>
      <c r="Q22" s="179">
        <v>15.846994535519126</v>
      </c>
      <c r="R22" s="177">
        <v>1428</v>
      </c>
      <c r="S22" s="178">
        <v>59</v>
      </c>
      <c r="T22" s="179">
        <v>4.1316526610644253</v>
      </c>
      <c r="U22" s="180">
        <v>154</v>
      </c>
      <c r="V22" s="181">
        <v>10.784313725490197</v>
      </c>
      <c r="W22" s="178">
        <v>770</v>
      </c>
      <c r="X22" s="179">
        <v>53.921568627450981</v>
      </c>
      <c r="Y22" s="180">
        <v>217</v>
      </c>
      <c r="Z22" s="181">
        <v>15.196078431372548</v>
      </c>
      <c r="AA22" s="178">
        <v>143</v>
      </c>
      <c r="AB22" s="196">
        <v>10.014005602240896</v>
      </c>
      <c r="AC22" s="180">
        <v>57</v>
      </c>
      <c r="AD22" s="197">
        <v>3.9915966386554618</v>
      </c>
      <c r="AE22" s="178">
        <v>28</v>
      </c>
      <c r="AF22" s="196">
        <v>1.9607843137254901</v>
      </c>
      <c r="AG22" s="177">
        <v>897</v>
      </c>
      <c r="AH22" s="178">
        <v>46</v>
      </c>
      <c r="AI22" s="179">
        <v>5.1282051282051277</v>
      </c>
      <c r="AJ22" s="180">
        <v>71</v>
      </c>
      <c r="AK22" s="181">
        <v>7.9152731326644368</v>
      </c>
      <c r="AL22" s="178">
        <v>575</v>
      </c>
      <c r="AM22" s="179">
        <v>64.102564102564102</v>
      </c>
      <c r="AN22" s="180">
        <v>173</v>
      </c>
      <c r="AO22" s="181">
        <v>19.286510590858416</v>
      </c>
      <c r="AP22" s="178">
        <v>24</v>
      </c>
      <c r="AQ22" s="181">
        <v>2.6755852842809364</v>
      </c>
      <c r="AR22" s="178">
        <v>4</v>
      </c>
      <c r="AS22" s="181">
        <v>0.44593088071348941</v>
      </c>
      <c r="AT22" s="178">
        <v>4</v>
      </c>
      <c r="AU22" s="198">
        <v>0.44593088071348941</v>
      </c>
    </row>
    <row r="23" spans="1:47" s="150" customFormat="1">
      <c r="A23" s="49" t="s">
        <v>38</v>
      </c>
      <c r="B23" s="167">
        <v>474</v>
      </c>
      <c r="C23" s="168">
        <v>21</v>
      </c>
      <c r="D23" s="169" t="s">
        <v>54</v>
      </c>
      <c r="E23" s="170" t="s">
        <v>54</v>
      </c>
      <c r="F23" s="171" t="s">
        <v>54</v>
      </c>
      <c r="G23" s="172"/>
      <c r="H23" s="169">
        <v>9</v>
      </c>
      <c r="I23" s="170">
        <v>42.857142857142854</v>
      </c>
      <c r="J23" s="171">
        <v>4</v>
      </c>
      <c r="K23" s="172">
        <v>19.047619047619047</v>
      </c>
      <c r="L23" s="169" t="s">
        <v>54</v>
      </c>
      <c r="M23" s="199" t="s">
        <v>54</v>
      </c>
      <c r="N23" s="171" t="s">
        <v>54</v>
      </c>
      <c r="O23" s="172" t="s">
        <v>54</v>
      </c>
      <c r="P23" s="169" t="s">
        <v>54</v>
      </c>
      <c r="Q23" s="170" t="s">
        <v>54</v>
      </c>
      <c r="R23" s="168">
        <v>232</v>
      </c>
      <c r="S23" s="169" t="s">
        <v>54</v>
      </c>
      <c r="T23" s="170" t="s">
        <v>54</v>
      </c>
      <c r="U23" s="171" t="s">
        <v>54</v>
      </c>
      <c r="V23" s="194" t="s">
        <v>54</v>
      </c>
      <c r="W23" s="169">
        <v>84</v>
      </c>
      <c r="X23" s="170">
        <v>36.206896551724135</v>
      </c>
      <c r="Y23" s="171">
        <v>71</v>
      </c>
      <c r="Z23" s="194">
        <v>30.603448275862068</v>
      </c>
      <c r="AA23" s="169" t="s">
        <v>54</v>
      </c>
      <c r="AB23" s="200" t="s">
        <v>54</v>
      </c>
      <c r="AC23" s="171" t="s">
        <v>54</v>
      </c>
      <c r="AD23" s="174" t="s">
        <v>54</v>
      </c>
      <c r="AE23" s="169" t="s">
        <v>54</v>
      </c>
      <c r="AF23" s="173" t="s">
        <v>54</v>
      </c>
      <c r="AG23" s="168">
        <v>221</v>
      </c>
      <c r="AH23" s="169" t="s">
        <v>54</v>
      </c>
      <c r="AI23" s="170" t="s">
        <v>54</v>
      </c>
      <c r="AJ23" s="171" t="s">
        <v>54</v>
      </c>
      <c r="AK23" s="194" t="s">
        <v>54</v>
      </c>
      <c r="AL23" s="169">
        <v>93</v>
      </c>
      <c r="AM23" s="170">
        <v>42.081447963800905</v>
      </c>
      <c r="AN23" s="171">
        <v>97</v>
      </c>
      <c r="AO23" s="194">
        <v>43.891402714932127</v>
      </c>
      <c r="AP23" s="169" t="s">
        <v>54</v>
      </c>
      <c r="AQ23" s="194" t="s">
        <v>54</v>
      </c>
      <c r="AR23" s="169" t="s">
        <v>54</v>
      </c>
      <c r="AS23" s="194" t="s">
        <v>54</v>
      </c>
      <c r="AT23" s="169" t="s">
        <v>54</v>
      </c>
      <c r="AU23" s="195" t="s">
        <v>54</v>
      </c>
    </row>
    <row r="24" spans="1:47" s="150" customFormat="1">
      <c r="A24" s="48" t="s">
        <v>39</v>
      </c>
      <c r="B24" s="176">
        <v>2348</v>
      </c>
      <c r="C24" s="177">
        <v>125</v>
      </c>
      <c r="D24" s="178">
        <v>24</v>
      </c>
      <c r="E24" s="179">
        <v>19.2</v>
      </c>
      <c r="F24" s="180">
        <v>7</v>
      </c>
      <c r="G24" s="181">
        <v>5.6000000000000005</v>
      </c>
      <c r="H24" s="178">
        <v>26</v>
      </c>
      <c r="I24" s="179">
        <v>20.8</v>
      </c>
      <c r="J24" s="180">
        <v>24</v>
      </c>
      <c r="K24" s="181">
        <v>19.2</v>
      </c>
      <c r="L24" s="178">
        <v>19</v>
      </c>
      <c r="M24" s="179">
        <v>15.2</v>
      </c>
      <c r="N24" s="180">
        <v>5</v>
      </c>
      <c r="O24" s="181">
        <v>4</v>
      </c>
      <c r="P24" s="178">
        <v>20</v>
      </c>
      <c r="Q24" s="179">
        <v>16</v>
      </c>
      <c r="R24" s="177">
        <v>993</v>
      </c>
      <c r="S24" s="182">
        <v>45</v>
      </c>
      <c r="T24" s="183">
        <v>4.5317220543806647</v>
      </c>
      <c r="U24" s="184">
        <v>29</v>
      </c>
      <c r="V24" s="185">
        <v>2.9204431017119838</v>
      </c>
      <c r="W24" s="182">
        <v>93</v>
      </c>
      <c r="X24" s="183">
        <v>9.3655589123867067</v>
      </c>
      <c r="Y24" s="184">
        <v>374</v>
      </c>
      <c r="Z24" s="185">
        <v>37.66364551863041</v>
      </c>
      <c r="AA24" s="182">
        <v>266</v>
      </c>
      <c r="AB24" s="186">
        <v>26.787512588116819</v>
      </c>
      <c r="AC24" s="184">
        <v>97</v>
      </c>
      <c r="AD24" s="187">
        <v>9.7683786505538777</v>
      </c>
      <c r="AE24" s="182">
        <v>89</v>
      </c>
      <c r="AF24" s="183">
        <v>8.9627391742195357</v>
      </c>
      <c r="AG24" s="193">
        <v>1230</v>
      </c>
      <c r="AH24" s="182">
        <v>20</v>
      </c>
      <c r="AI24" s="183">
        <v>1.6260162601626018</v>
      </c>
      <c r="AJ24" s="184">
        <v>7</v>
      </c>
      <c r="AK24" s="185">
        <v>0.56910569105691056</v>
      </c>
      <c r="AL24" s="182">
        <v>160</v>
      </c>
      <c r="AM24" s="183">
        <v>13.008130081300814</v>
      </c>
      <c r="AN24" s="184">
        <v>707</v>
      </c>
      <c r="AO24" s="185">
        <v>57.479674796747972</v>
      </c>
      <c r="AP24" s="182">
        <v>275</v>
      </c>
      <c r="AQ24" s="185">
        <v>22.35772357723577</v>
      </c>
      <c r="AR24" s="182">
        <v>49</v>
      </c>
      <c r="AS24" s="185">
        <v>3.9837398373983741</v>
      </c>
      <c r="AT24" s="182">
        <v>12</v>
      </c>
      <c r="AU24" s="188">
        <v>0.97560975609756095</v>
      </c>
    </row>
    <row r="25" spans="1:47" s="150" customFormat="1">
      <c r="A25" s="49" t="s">
        <v>40</v>
      </c>
      <c r="B25" s="167">
        <v>1419</v>
      </c>
      <c r="C25" s="168">
        <v>126</v>
      </c>
      <c r="D25" s="169">
        <v>8</v>
      </c>
      <c r="E25" s="170">
        <v>6.3492063492063489</v>
      </c>
      <c r="F25" s="171">
        <v>8</v>
      </c>
      <c r="G25" s="172">
        <v>6.3492063492063489</v>
      </c>
      <c r="H25" s="169">
        <v>57</v>
      </c>
      <c r="I25" s="170">
        <v>45.238095238095241</v>
      </c>
      <c r="J25" s="171">
        <v>23</v>
      </c>
      <c r="K25" s="172">
        <v>18.253968253968253</v>
      </c>
      <c r="L25" s="169">
        <v>17</v>
      </c>
      <c r="M25" s="170">
        <v>13.492063492063492</v>
      </c>
      <c r="N25" s="171" t="s">
        <v>54</v>
      </c>
      <c r="O25" s="172" t="s">
        <v>54</v>
      </c>
      <c r="P25" s="169" t="s">
        <v>54</v>
      </c>
      <c r="Q25" s="170" t="s">
        <v>54</v>
      </c>
      <c r="R25" s="168">
        <v>719</v>
      </c>
      <c r="S25" s="169">
        <v>25</v>
      </c>
      <c r="T25" s="170">
        <v>3.4770514603616132</v>
      </c>
      <c r="U25" s="171">
        <v>56</v>
      </c>
      <c r="V25" s="172">
        <v>7.7885952712100135</v>
      </c>
      <c r="W25" s="169">
        <v>312</v>
      </c>
      <c r="X25" s="170">
        <v>43.393602225312932</v>
      </c>
      <c r="Y25" s="171">
        <v>220</v>
      </c>
      <c r="Z25" s="172">
        <v>30.598052851182196</v>
      </c>
      <c r="AA25" s="169">
        <v>65</v>
      </c>
      <c r="AB25" s="173">
        <v>9.0403337969401942</v>
      </c>
      <c r="AC25" s="171" t="s">
        <v>54</v>
      </c>
      <c r="AD25" s="174" t="s">
        <v>54</v>
      </c>
      <c r="AE25" s="169" t="s">
        <v>54</v>
      </c>
      <c r="AF25" s="170" t="s">
        <v>54</v>
      </c>
      <c r="AG25" s="168">
        <v>574</v>
      </c>
      <c r="AH25" s="169">
        <v>11</v>
      </c>
      <c r="AI25" s="170">
        <v>1.9163763066202089</v>
      </c>
      <c r="AJ25" s="171">
        <v>13</v>
      </c>
      <c r="AK25" s="172">
        <v>2.264808362369338</v>
      </c>
      <c r="AL25" s="169">
        <v>300</v>
      </c>
      <c r="AM25" s="170">
        <v>52.264808362369344</v>
      </c>
      <c r="AN25" s="171">
        <v>211</v>
      </c>
      <c r="AO25" s="172">
        <v>36.759581881533101</v>
      </c>
      <c r="AP25" s="169">
        <v>32</v>
      </c>
      <c r="AQ25" s="172">
        <v>5.5749128919860631</v>
      </c>
      <c r="AR25" s="169" t="s">
        <v>54</v>
      </c>
      <c r="AS25" s="172" t="s">
        <v>54</v>
      </c>
      <c r="AT25" s="169" t="s">
        <v>54</v>
      </c>
      <c r="AU25" s="175" t="s">
        <v>54</v>
      </c>
    </row>
    <row r="26" spans="1:47" s="150" customFormat="1">
      <c r="A26" s="50" t="s">
        <v>41</v>
      </c>
      <c r="B26" s="176">
        <v>1818</v>
      </c>
      <c r="C26" s="201">
        <v>290</v>
      </c>
      <c r="D26" s="202">
        <v>58</v>
      </c>
      <c r="E26" s="179">
        <v>20</v>
      </c>
      <c r="F26" s="203">
        <v>5</v>
      </c>
      <c r="G26" s="181">
        <v>1.7241379310344827</v>
      </c>
      <c r="H26" s="202">
        <v>82</v>
      </c>
      <c r="I26" s="179">
        <v>28.27586206896552</v>
      </c>
      <c r="J26" s="203">
        <v>55</v>
      </c>
      <c r="K26" s="181">
        <v>18.96551724137931</v>
      </c>
      <c r="L26" s="202">
        <v>20</v>
      </c>
      <c r="M26" s="179">
        <v>6.8965517241379306</v>
      </c>
      <c r="N26" s="203">
        <v>6</v>
      </c>
      <c r="O26" s="181">
        <v>2.0689655172413794</v>
      </c>
      <c r="P26" s="202">
        <v>64</v>
      </c>
      <c r="Q26" s="179">
        <v>22.068965517241381</v>
      </c>
      <c r="R26" s="201">
        <v>884</v>
      </c>
      <c r="S26" s="202">
        <v>41</v>
      </c>
      <c r="T26" s="179">
        <v>4.6380090497737561</v>
      </c>
      <c r="U26" s="203">
        <v>9</v>
      </c>
      <c r="V26" s="181">
        <v>1.0180995475113122</v>
      </c>
      <c r="W26" s="202">
        <v>131</v>
      </c>
      <c r="X26" s="179">
        <v>14.819004524886878</v>
      </c>
      <c r="Y26" s="203">
        <v>434</v>
      </c>
      <c r="Z26" s="181">
        <v>49.095022624434385</v>
      </c>
      <c r="AA26" s="202">
        <v>179</v>
      </c>
      <c r="AB26" s="196">
        <v>20.248868778280542</v>
      </c>
      <c r="AC26" s="203">
        <v>46</v>
      </c>
      <c r="AD26" s="197">
        <v>5.2036199095022626</v>
      </c>
      <c r="AE26" s="202">
        <v>44</v>
      </c>
      <c r="AF26" s="179">
        <v>4.9773755656108598</v>
      </c>
      <c r="AG26" s="201">
        <v>644</v>
      </c>
      <c r="AH26" s="202">
        <v>22</v>
      </c>
      <c r="AI26" s="179">
        <v>3.4161490683229814</v>
      </c>
      <c r="AJ26" s="203">
        <v>9</v>
      </c>
      <c r="AK26" s="181">
        <v>1.3975155279503106</v>
      </c>
      <c r="AL26" s="202">
        <v>185</v>
      </c>
      <c r="AM26" s="179">
        <v>28.726708074534162</v>
      </c>
      <c r="AN26" s="203">
        <v>344</v>
      </c>
      <c r="AO26" s="181">
        <v>53.41614906832298</v>
      </c>
      <c r="AP26" s="202">
        <v>63</v>
      </c>
      <c r="AQ26" s="181">
        <v>9.7826086956521738</v>
      </c>
      <c r="AR26" s="202">
        <v>18</v>
      </c>
      <c r="AS26" s="181">
        <v>2.7950310559006213</v>
      </c>
      <c r="AT26" s="202">
        <v>3</v>
      </c>
      <c r="AU26" s="198">
        <v>0.46583850931677018</v>
      </c>
    </row>
    <row r="27" spans="1:47" s="150" customFormat="1" ht="15" thickBot="1">
      <c r="A27" s="49" t="s">
        <v>42</v>
      </c>
      <c r="B27" s="167">
        <v>1347</v>
      </c>
      <c r="C27" s="168">
        <v>137</v>
      </c>
      <c r="D27" s="169" t="s">
        <v>54</v>
      </c>
      <c r="E27" s="170" t="s">
        <v>54</v>
      </c>
      <c r="F27" s="171">
        <v>12</v>
      </c>
      <c r="G27" s="172">
        <v>8.7591240875912408</v>
      </c>
      <c r="H27" s="169">
        <v>41</v>
      </c>
      <c r="I27" s="170">
        <v>29.927007299270077</v>
      </c>
      <c r="J27" s="171">
        <v>51</v>
      </c>
      <c r="K27" s="172">
        <v>37.226277372262771</v>
      </c>
      <c r="L27" s="169">
        <v>16</v>
      </c>
      <c r="M27" s="170">
        <v>11.678832116788321</v>
      </c>
      <c r="N27" s="171">
        <v>7</v>
      </c>
      <c r="O27" s="172">
        <v>5.1094890510948909</v>
      </c>
      <c r="P27" s="169" t="s">
        <v>54</v>
      </c>
      <c r="Q27" s="170" t="s">
        <v>54</v>
      </c>
      <c r="R27" s="204">
        <v>776</v>
      </c>
      <c r="S27" s="205" t="s">
        <v>54</v>
      </c>
      <c r="T27" s="206" t="s">
        <v>54</v>
      </c>
      <c r="U27" s="207">
        <v>26</v>
      </c>
      <c r="V27" s="208">
        <v>3.3505154639175259</v>
      </c>
      <c r="W27" s="205">
        <v>184</v>
      </c>
      <c r="X27" s="206">
        <v>23.711340206185564</v>
      </c>
      <c r="Y27" s="207">
        <v>434</v>
      </c>
      <c r="Z27" s="208">
        <v>55.927835051546396</v>
      </c>
      <c r="AA27" s="205">
        <v>100</v>
      </c>
      <c r="AB27" s="209">
        <v>12.886597938144329</v>
      </c>
      <c r="AC27" s="207">
        <v>16</v>
      </c>
      <c r="AD27" s="210">
        <v>2.0618556701030926</v>
      </c>
      <c r="AE27" s="205" t="s">
        <v>54</v>
      </c>
      <c r="AF27" s="209" t="s">
        <v>54</v>
      </c>
      <c r="AG27" s="168">
        <v>434</v>
      </c>
      <c r="AH27" s="169" t="s">
        <v>54</v>
      </c>
      <c r="AI27" s="170" t="s">
        <v>54</v>
      </c>
      <c r="AJ27" s="171">
        <v>6</v>
      </c>
      <c r="AK27" s="172">
        <v>1.3824884792626728</v>
      </c>
      <c r="AL27" s="169">
        <v>124</v>
      </c>
      <c r="AM27" s="170">
        <v>28.571428571428569</v>
      </c>
      <c r="AN27" s="171">
        <v>269</v>
      </c>
      <c r="AO27" s="172">
        <v>61.981566820276498</v>
      </c>
      <c r="AP27" s="169">
        <v>30</v>
      </c>
      <c r="AQ27" s="172">
        <v>6.9124423963133648</v>
      </c>
      <c r="AR27" s="169">
        <v>3</v>
      </c>
      <c r="AS27" s="194">
        <v>0.69124423963133641</v>
      </c>
      <c r="AT27" s="169" t="s">
        <v>54</v>
      </c>
      <c r="AU27" s="195" t="s">
        <v>54</v>
      </c>
    </row>
    <row r="28" spans="1:47" s="150" customFormat="1">
      <c r="A28" s="51" t="s">
        <v>55</v>
      </c>
      <c r="B28" s="211">
        <v>45539</v>
      </c>
      <c r="C28" s="212">
        <v>7838</v>
      </c>
      <c r="D28" s="213">
        <v>1294</v>
      </c>
      <c r="E28" s="214">
        <v>16.509313600408269</v>
      </c>
      <c r="F28" s="215">
        <v>1219</v>
      </c>
      <c r="G28" s="216">
        <v>15.552436846134219</v>
      </c>
      <c r="H28" s="213">
        <v>2550</v>
      </c>
      <c r="I28" s="214">
        <v>32.533809645317682</v>
      </c>
      <c r="J28" s="215">
        <v>884</v>
      </c>
      <c r="K28" s="216">
        <v>11.278387343710131</v>
      </c>
      <c r="L28" s="213">
        <v>435</v>
      </c>
      <c r="M28" s="214">
        <v>5.5498851747894875</v>
      </c>
      <c r="N28" s="215">
        <v>290</v>
      </c>
      <c r="O28" s="216">
        <v>3.699923449859658</v>
      </c>
      <c r="P28" s="213">
        <v>1166</v>
      </c>
      <c r="Q28" s="214">
        <v>14.876243939780556</v>
      </c>
      <c r="R28" s="212">
        <v>24083</v>
      </c>
      <c r="S28" s="213">
        <v>1174</v>
      </c>
      <c r="T28" s="214">
        <v>4.8748079558194579</v>
      </c>
      <c r="U28" s="215">
        <v>3545</v>
      </c>
      <c r="V28" s="216">
        <v>14.719926919403727</v>
      </c>
      <c r="W28" s="213">
        <v>8067</v>
      </c>
      <c r="X28" s="214">
        <v>33.496657393181913</v>
      </c>
      <c r="Y28" s="215">
        <v>6258</v>
      </c>
      <c r="Z28" s="216">
        <v>25.985134742349373</v>
      </c>
      <c r="AA28" s="213">
        <v>2977</v>
      </c>
      <c r="AB28" s="217">
        <v>12.361416767014076</v>
      </c>
      <c r="AC28" s="215">
        <v>1254</v>
      </c>
      <c r="AD28" s="218">
        <v>5.2069924843250428</v>
      </c>
      <c r="AE28" s="213">
        <v>808</v>
      </c>
      <c r="AF28" s="214">
        <v>3.3550637379064074</v>
      </c>
      <c r="AG28" s="212">
        <v>13618</v>
      </c>
      <c r="AH28" s="213">
        <v>399</v>
      </c>
      <c r="AI28" s="214">
        <v>2.9299456601556764</v>
      </c>
      <c r="AJ28" s="215">
        <v>1641</v>
      </c>
      <c r="AK28" s="216">
        <v>12.050227639888384</v>
      </c>
      <c r="AL28" s="213">
        <v>5692</v>
      </c>
      <c r="AM28" s="214">
        <v>41.797620796005283</v>
      </c>
      <c r="AN28" s="215">
        <v>4796</v>
      </c>
      <c r="AO28" s="216">
        <v>35.218093699515343</v>
      </c>
      <c r="AP28" s="213">
        <v>886</v>
      </c>
      <c r="AQ28" s="216">
        <v>6.5060948744308993</v>
      </c>
      <c r="AR28" s="213">
        <v>163</v>
      </c>
      <c r="AS28" s="216">
        <v>1.196945219562344</v>
      </c>
      <c r="AT28" s="213">
        <v>41</v>
      </c>
      <c r="AU28" s="219">
        <v>0.301072110442062</v>
      </c>
    </row>
    <row r="29" spans="1:47" s="150" customFormat="1">
      <c r="A29" s="52" t="s">
        <v>44</v>
      </c>
      <c r="B29" s="220">
        <v>10538</v>
      </c>
      <c r="C29" s="221">
        <v>1567</v>
      </c>
      <c r="D29" s="222">
        <v>482</v>
      </c>
      <c r="E29" s="223">
        <v>30.759412890874284</v>
      </c>
      <c r="F29" s="224">
        <v>111</v>
      </c>
      <c r="G29" s="225">
        <v>7.0835992342054883</v>
      </c>
      <c r="H29" s="222">
        <v>354</v>
      </c>
      <c r="I29" s="223">
        <v>22.590938098276965</v>
      </c>
      <c r="J29" s="224">
        <v>216</v>
      </c>
      <c r="K29" s="225">
        <v>13.784301212507977</v>
      </c>
      <c r="L29" s="222">
        <v>110</v>
      </c>
      <c r="M29" s="223">
        <v>7.019783024888322</v>
      </c>
      <c r="N29" s="224">
        <v>64</v>
      </c>
      <c r="O29" s="225">
        <v>4.0842373962986604</v>
      </c>
      <c r="P29" s="222">
        <v>230</v>
      </c>
      <c r="Q29" s="223">
        <v>14.677728142948309</v>
      </c>
      <c r="R29" s="221">
        <v>4754</v>
      </c>
      <c r="S29" s="222">
        <v>310</v>
      </c>
      <c r="T29" s="223">
        <v>6.5208245687841826</v>
      </c>
      <c r="U29" s="224">
        <v>272</v>
      </c>
      <c r="V29" s="225">
        <v>5.7214976861590241</v>
      </c>
      <c r="W29" s="222">
        <v>1296</v>
      </c>
      <c r="X29" s="223">
        <v>27.261253681110642</v>
      </c>
      <c r="Y29" s="224">
        <v>1555</v>
      </c>
      <c r="Z29" s="225">
        <v>32.709297433740012</v>
      </c>
      <c r="AA29" s="222">
        <v>746</v>
      </c>
      <c r="AB29" s="226">
        <v>15.692048801009676</v>
      </c>
      <c r="AC29" s="224">
        <v>305</v>
      </c>
      <c r="AD29" s="227">
        <v>6.4156499789650825</v>
      </c>
      <c r="AE29" s="222">
        <v>270</v>
      </c>
      <c r="AF29" s="223">
        <v>5.6794278502313844</v>
      </c>
      <c r="AG29" s="221">
        <v>4217</v>
      </c>
      <c r="AH29" s="222">
        <v>122</v>
      </c>
      <c r="AI29" s="223">
        <v>2.8930519326535453</v>
      </c>
      <c r="AJ29" s="224">
        <v>173</v>
      </c>
      <c r="AK29" s="225">
        <v>4.1024424946644533</v>
      </c>
      <c r="AL29" s="222">
        <v>1493</v>
      </c>
      <c r="AM29" s="223">
        <v>35.404315864358551</v>
      </c>
      <c r="AN29" s="224">
        <v>1861</v>
      </c>
      <c r="AO29" s="225">
        <v>44.130898743182357</v>
      </c>
      <c r="AP29" s="222">
        <v>464</v>
      </c>
      <c r="AQ29" s="225">
        <v>11.003082760256106</v>
      </c>
      <c r="AR29" s="222">
        <v>84</v>
      </c>
      <c r="AS29" s="225">
        <v>1.9919373962532607</v>
      </c>
      <c r="AT29" s="222">
        <v>20</v>
      </c>
      <c r="AU29" s="228">
        <v>0.47427080863172877</v>
      </c>
    </row>
    <row r="30" spans="1:47" s="150" customFormat="1">
      <c r="A30" s="53" t="s">
        <v>45</v>
      </c>
      <c r="B30" s="229">
        <v>56077</v>
      </c>
      <c r="C30" s="230">
        <v>9405</v>
      </c>
      <c r="D30" s="231">
        <v>1776</v>
      </c>
      <c r="E30" s="232">
        <v>18.883572567783094</v>
      </c>
      <c r="F30" s="233">
        <v>1330</v>
      </c>
      <c r="G30" s="234">
        <v>14.14141414141414</v>
      </c>
      <c r="H30" s="231">
        <v>2904</v>
      </c>
      <c r="I30" s="232">
        <v>30.87719298245614</v>
      </c>
      <c r="J30" s="233">
        <v>1100</v>
      </c>
      <c r="K30" s="234">
        <v>11.695906432748536</v>
      </c>
      <c r="L30" s="231">
        <v>545</v>
      </c>
      <c r="M30" s="232">
        <v>5.7947900053163215</v>
      </c>
      <c r="N30" s="233">
        <v>354</v>
      </c>
      <c r="O30" s="234">
        <v>3.7639553429027113</v>
      </c>
      <c r="P30" s="231">
        <v>1396</v>
      </c>
      <c r="Q30" s="232">
        <v>14.843168527379053</v>
      </c>
      <c r="R30" s="230">
        <v>28837</v>
      </c>
      <c r="S30" s="231">
        <v>1484</v>
      </c>
      <c r="T30" s="232">
        <v>5.1461663834656859</v>
      </c>
      <c r="U30" s="233">
        <v>3817</v>
      </c>
      <c r="V30" s="234">
        <v>13.23646703887367</v>
      </c>
      <c r="W30" s="231">
        <v>9363</v>
      </c>
      <c r="X30" s="232">
        <v>32.46870340187953</v>
      </c>
      <c r="Y30" s="233">
        <v>7813</v>
      </c>
      <c r="Z30" s="234">
        <v>27.093664389499601</v>
      </c>
      <c r="AA30" s="231">
        <v>3723</v>
      </c>
      <c r="AB30" s="235">
        <v>12.910496931026113</v>
      </c>
      <c r="AC30" s="233">
        <v>1559</v>
      </c>
      <c r="AD30" s="236">
        <v>5.40624891632278</v>
      </c>
      <c r="AE30" s="231">
        <v>1078</v>
      </c>
      <c r="AF30" s="232">
        <v>3.7382529389326216</v>
      </c>
      <c r="AG30" s="230">
        <v>17835</v>
      </c>
      <c r="AH30" s="231">
        <v>521</v>
      </c>
      <c r="AI30" s="232">
        <v>2.9212223156714323</v>
      </c>
      <c r="AJ30" s="233">
        <v>1814</v>
      </c>
      <c r="AK30" s="234">
        <v>10.171012054948134</v>
      </c>
      <c r="AL30" s="231">
        <v>7185</v>
      </c>
      <c r="AM30" s="232">
        <v>40.285954583683768</v>
      </c>
      <c r="AN30" s="233">
        <v>6657</v>
      </c>
      <c r="AO30" s="234">
        <v>37.325483599663585</v>
      </c>
      <c r="AP30" s="231">
        <v>1350</v>
      </c>
      <c r="AQ30" s="234">
        <v>7.5693860386879726</v>
      </c>
      <c r="AR30" s="231">
        <v>247</v>
      </c>
      <c r="AS30" s="234">
        <v>1.3849172974488364</v>
      </c>
      <c r="AT30" s="231">
        <v>61</v>
      </c>
      <c r="AU30" s="237">
        <v>0.34202410989627141</v>
      </c>
    </row>
    <row r="31" spans="1:47" s="150" customFormat="1">
      <c r="A31" s="421" t="s">
        <v>107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1"/>
      <c r="AL31" s="421"/>
      <c r="AM31" s="421"/>
      <c r="AN31" s="421"/>
      <c r="AO31" s="421"/>
      <c r="AP31" s="421"/>
      <c r="AQ31" s="421"/>
      <c r="AR31" s="421"/>
      <c r="AS31" s="421"/>
      <c r="AT31" s="421"/>
      <c r="AU31" s="421"/>
    </row>
    <row r="32" spans="1:47" s="150" customFormat="1">
      <c r="A32" s="432" t="s">
        <v>143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432"/>
      <c r="AJ32" s="432"/>
      <c r="AK32" s="432"/>
      <c r="AL32" s="432"/>
      <c r="AM32" s="432"/>
      <c r="AN32" s="432"/>
      <c r="AO32" s="432"/>
      <c r="AP32" s="432"/>
      <c r="AQ32" s="432"/>
      <c r="AR32" s="432"/>
      <c r="AS32" s="432"/>
      <c r="AT32" s="432"/>
      <c r="AU32" s="432"/>
    </row>
    <row r="33" spans="1:47" s="150" customFormat="1">
      <c r="A33" s="432" t="s">
        <v>131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2"/>
      <c r="AI33" s="432"/>
      <c r="AJ33" s="432"/>
      <c r="AK33" s="432"/>
      <c r="AL33" s="432"/>
      <c r="AM33" s="432"/>
      <c r="AN33" s="432"/>
      <c r="AO33" s="432"/>
      <c r="AP33" s="432"/>
      <c r="AQ33" s="432"/>
      <c r="AR33" s="432"/>
      <c r="AS33" s="432"/>
      <c r="AT33" s="432"/>
      <c r="AU33" s="432"/>
    </row>
    <row r="34" spans="1:47" ht="14.5" customHeight="1">
      <c r="A34" s="1"/>
    </row>
    <row r="35" spans="1:47" ht="24" customHeight="1">
      <c r="A35" s="451">
        <v>2022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  <c r="AL35" s="452"/>
      <c r="AM35" s="452"/>
      <c r="AN35" s="452"/>
      <c r="AO35" s="452"/>
      <c r="AP35" s="452"/>
      <c r="AQ35" s="452"/>
      <c r="AR35" s="452"/>
      <c r="AS35" s="452"/>
      <c r="AT35" s="452"/>
      <c r="AU35" s="452"/>
    </row>
    <row r="36" spans="1:47" ht="14.5" customHeight="1">
      <c r="A36" s="1"/>
    </row>
    <row r="37" spans="1:47" s="150" customFormat="1" ht="16.5">
      <c r="A37" s="453" t="s">
        <v>162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3"/>
      <c r="AH37" s="453"/>
      <c r="AI37" s="453"/>
      <c r="AJ37" s="453"/>
      <c r="AK37" s="453"/>
      <c r="AL37" s="453"/>
      <c r="AM37" s="453"/>
      <c r="AN37" s="453"/>
      <c r="AO37" s="453"/>
      <c r="AP37" s="453"/>
      <c r="AQ37" s="453"/>
      <c r="AR37" s="453"/>
      <c r="AS37" s="453"/>
      <c r="AT37" s="453"/>
      <c r="AU37" s="453"/>
    </row>
    <row r="38" spans="1:47" s="150" customFormat="1" ht="15.75" customHeight="1" thickBot="1">
      <c r="A38" s="438" t="s">
        <v>16</v>
      </c>
      <c r="B38" s="440" t="s">
        <v>46</v>
      </c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440"/>
      <c r="AM38" s="440"/>
      <c r="AN38" s="440"/>
      <c r="AO38" s="440"/>
      <c r="AP38" s="440"/>
      <c r="AQ38" s="440"/>
      <c r="AR38" s="440"/>
      <c r="AS38" s="440"/>
      <c r="AT38" s="440"/>
      <c r="AU38" s="441"/>
    </row>
    <row r="39" spans="1:47" s="150" customFormat="1" ht="15" thickBot="1">
      <c r="A39" s="439"/>
      <c r="B39" s="442" t="s">
        <v>18</v>
      </c>
      <c r="C39" s="433" t="s">
        <v>19</v>
      </c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434"/>
      <c r="AE39" s="434"/>
      <c r="AF39" s="434"/>
      <c r="AG39" s="434"/>
      <c r="AH39" s="434"/>
      <c r="AI39" s="434"/>
      <c r="AJ39" s="434"/>
      <c r="AK39" s="434"/>
      <c r="AL39" s="434"/>
      <c r="AM39" s="434"/>
      <c r="AN39" s="434"/>
      <c r="AO39" s="434"/>
      <c r="AP39" s="434"/>
      <c r="AQ39" s="434"/>
      <c r="AR39" s="434"/>
      <c r="AS39" s="434"/>
      <c r="AT39" s="434"/>
      <c r="AU39" s="435"/>
    </row>
    <row r="40" spans="1:47" s="150" customFormat="1" ht="15.75" customHeight="1" thickBot="1">
      <c r="A40" s="439"/>
      <c r="B40" s="443"/>
      <c r="C40" s="445" t="s">
        <v>47</v>
      </c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 t="s">
        <v>48</v>
      </c>
      <c r="S40" s="445"/>
      <c r="T40" s="445"/>
      <c r="U40" s="445"/>
      <c r="V40" s="445"/>
      <c r="W40" s="445"/>
      <c r="X40" s="445"/>
      <c r="Y40" s="445"/>
      <c r="Z40" s="445"/>
      <c r="AA40" s="445"/>
      <c r="AB40" s="445"/>
      <c r="AC40" s="445"/>
      <c r="AD40" s="445"/>
      <c r="AE40" s="445"/>
      <c r="AF40" s="445"/>
      <c r="AG40" s="440" t="s">
        <v>68</v>
      </c>
      <c r="AH40" s="440"/>
      <c r="AI40" s="440"/>
      <c r="AJ40" s="440"/>
      <c r="AK40" s="440"/>
      <c r="AL40" s="440"/>
      <c r="AM40" s="440"/>
      <c r="AN40" s="440"/>
      <c r="AO40" s="440"/>
      <c r="AP40" s="440"/>
      <c r="AQ40" s="440"/>
      <c r="AR40" s="440"/>
      <c r="AS40" s="440"/>
      <c r="AT40" s="440"/>
      <c r="AU40" s="441"/>
    </row>
    <row r="41" spans="1:47" s="150" customFormat="1" ht="15" thickBot="1">
      <c r="A41" s="439"/>
      <c r="B41" s="443"/>
      <c r="C41" s="446" t="s">
        <v>18</v>
      </c>
      <c r="D41" s="448" t="s">
        <v>19</v>
      </c>
      <c r="E41" s="449"/>
      <c r="F41" s="449"/>
      <c r="G41" s="449"/>
      <c r="H41" s="449"/>
      <c r="I41" s="449"/>
      <c r="J41" s="449"/>
      <c r="K41" s="449"/>
      <c r="L41" s="449"/>
      <c r="M41" s="449"/>
      <c r="N41" s="449"/>
      <c r="O41" s="449"/>
      <c r="P41" s="449"/>
      <c r="Q41" s="450"/>
      <c r="R41" s="446" t="s">
        <v>18</v>
      </c>
      <c r="S41" s="433" t="s">
        <v>19</v>
      </c>
      <c r="T41" s="434"/>
      <c r="U41" s="434"/>
      <c r="V41" s="434"/>
      <c r="W41" s="434"/>
      <c r="X41" s="434"/>
      <c r="Y41" s="434"/>
      <c r="Z41" s="434"/>
      <c r="AA41" s="434"/>
      <c r="AB41" s="434"/>
      <c r="AC41" s="434"/>
      <c r="AD41" s="434"/>
      <c r="AE41" s="434"/>
      <c r="AF41" s="447"/>
      <c r="AG41" s="446" t="s">
        <v>18</v>
      </c>
      <c r="AH41" s="433" t="s">
        <v>19</v>
      </c>
      <c r="AI41" s="434"/>
      <c r="AJ41" s="434"/>
      <c r="AK41" s="434"/>
      <c r="AL41" s="434"/>
      <c r="AM41" s="434"/>
      <c r="AN41" s="434"/>
      <c r="AO41" s="434"/>
      <c r="AP41" s="434"/>
      <c r="AQ41" s="434"/>
      <c r="AR41" s="434"/>
      <c r="AS41" s="434"/>
      <c r="AT41" s="434"/>
      <c r="AU41" s="435"/>
    </row>
    <row r="42" spans="1:47" s="150" customFormat="1" ht="65.25" customHeight="1" thickBot="1">
      <c r="A42" s="439"/>
      <c r="B42" s="444"/>
      <c r="C42" s="445"/>
      <c r="D42" s="416" t="s">
        <v>56</v>
      </c>
      <c r="E42" s="416"/>
      <c r="F42" s="417" t="s">
        <v>57</v>
      </c>
      <c r="G42" s="417"/>
      <c r="H42" s="417" t="s">
        <v>58</v>
      </c>
      <c r="I42" s="417"/>
      <c r="J42" s="417" t="s">
        <v>59</v>
      </c>
      <c r="K42" s="417"/>
      <c r="L42" s="417" t="s">
        <v>60</v>
      </c>
      <c r="M42" s="417"/>
      <c r="N42" s="417" t="s">
        <v>61</v>
      </c>
      <c r="O42" s="417"/>
      <c r="P42" s="417" t="s">
        <v>62</v>
      </c>
      <c r="Q42" s="417"/>
      <c r="R42" s="445"/>
      <c r="S42" s="416" t="s">
        <v>56</v>
      </c>
      <c r="T42" s="416"/>
      <c r="U42" s="417" t="s">
        <v>69</v>
      </c>
      <c r="V42" s="417"/>
      <c r="W42" s="417" t="s">
        <v>58</v>
      </c>
      <c r="X42" s="417"/>
      <c r="Y42" s="417" t="s">
        <v>59</v>
      </c>
      <c r="Z42" s="417"/>
      <c r="AA42" s="417" t="s">
        <v>60</v>
      </c>
      <c r="AB42" s="417"/>
      <c r="AC42" s="417" t="s">
        <v>61</v>
      </c>
      <c r="AD42" s="417"/>
      <c r="AE42" s="417" t="s">
        <v>62</v>
      </c>
      <c r="AF42" s="417"/>
      <c r="AG42" s="445"/>
      <c r="AH42" s="416" t="s">
        <v>56</v>
      </c>
      <c r="AI42" s="416"/>
      <c r="AJ42" s="417" t="s">
        <v>69</v>
      </c>
      <c r="AK42" s="417"/>
      <c r="AL42" s="417" t="s">
        <v>58</v>
      </c>
      <c r="AM42" s="417"/>
      <c r="AN42" s="417" t="s">
        <v>59</v>
      </c>
      <c r="AO42" s="417"/>
      <c r="AP42" s="417" t="s">
        <v>60</v>
      </c>
      <c r="AQ42" s="417"/>
      <c r="AR42" s="417" t="s">
        <v>61</v>
      </c>
      <c r="AS42" s="417"/>
      <c r="AT42" s="418" t="s">
        <v>62</v>
      </c>
      <c r="AU42" s="419"/>
    </row>
    <row r="43" spans="1:47" s="150" customFormat="1" ht="15" thickBot="1">
      <c r="A43" s="439"/>
      <c r="B43" s="151" t="s">
        <v>8</v>
      </c>
      <c r="C43" s="151" t="s">
        <v>8</v>
      </c>
      <c r="D43" s="152" t="s">
        <v>8</v>
      </c>
      <c r="E43" s="153" t="s">
        <v>26</v>
      </c>
      <c r="F43" s="154" t="s">
        <v>8</v>
      </c>
      <c r="G43" s="155" t="s">
        <v>26</v>
      </c>
      <c r="H43" s="154" t="s">
        <v>8</v>
      </c>
      <c r="I43" s="155" t="s">
        <v>26</v>
      </c>
      <c r="J43" s="154" t="s">
        <v>8</v>
      </c>
      <c r="K43" s="155" t="s">
        <v>26</v>
      </c>
      <c r="L43" s="152" t="s">
        <v>8</v>
      </c>
      <c r="M43" s="153" t="s">
        <v>26</v>
      </c>
      <c r="N43" s="154" t="s">
        <v>8</v>
      </c>
      <c r="O43" s="155" t="s">
        <v>26</v>
      </c>
      <c r="P43" s="152" t="s">
        <v>8</v>
      </c>
      <c r="Q43" s="153" t="s">
        <v>26</v>
      </c>
      <c r="R43" s="151" t="s">
        <v>8</v>
      </c>
      <c r="S43" s="154" t="s">
        <v>8</v>
      </c>
      <c r="T43" s="155" t="s">
        <v>26</v>
      </c>
      <c r="U43" s="154" t="s">
        <v>8</v>
      </c>
      <c r="V43" s="155" t="s">
        <v>26</v>
      </c>
      <c r="W43" s="154" t="s">
        <v>8</v>
      </c>
      <c r="X43" s="155" t="s">
        <v>26</v>
      </c>
      <c r="Y43" s="152" t="s">
        <v>8</v>
      </c>
      <c r="Z43" s="153" t="s">
        <v>26</v>
      </c>
      <c r="AA43" s="154" t="s">
        <v>8</v>
      </c>
      <c r="AB43" s="155" t="s">
        <v>26</v>
      </c>
      <c r="AC43" s="154" t="s">
        <v>8</v>
      </c>
      <c r="AD43" s="155" t="s">
        <v>26</v>
      </c>
      <c r="AE43" s="154" t="s">
        <v>8</v>
      </c>
      <c r="AF43" s="155" t="s">
        <v>26</v>
      </c>
      <c r="AG43" s="151" t="s">
        <v>8</v>
      </c>
      <c r="AH43" s="154" t="s">
        <v>8</v>
      </c>
      <c r="AI43" s="155" t="s">
        <v>26</v>
      </c>
      <c r="AJ43" s="152" t="s">
        <v>8</v>
      </c>
      <c r="AK43" s="153" t="s">
        <v>26</v>
      </c>
      <c r="AL43" s="152" t="s">
        <v>8</v>
      </c>
      <c r="AM43" s="153" t="s">
        <v>26</v>
      </c>
      <c r="AN43" s="154" t="s">
        <v>8</v>
      </c>
      <c r="AO43" s="155" t="s">
        <v>26</v>
      </c>
      <c r="AP43" s="152" t="s">
        <v>8</v>
      </c>
      <c r="AQ43" s="153" t="s">
        <v>26</v>
      </c>
      <c r="AR43" s="154" t="s">
        <v>8</v>
      </c>
      <c r="AS43" s="155" t="s">
        <v>26</v>
      </c>
      <c r="AT43" s="154" t="s">
        <v>8</v>
      </c>
      <c r="AU43" s="156" t="s">
        <v>26</v>
      </c>
    </row>
    <row r="44" spans="1:47" s="150" customFormat="1">
      <c r="A44" s="48" t="s">
        <v>27</v>
      </c>
      <c r="B44" s="157">
        <v>9245</v>
      </c>
      <c r="C44" s="158">
        <v>2271</v>
      </c>
      <c r="D44" s="159">
        <v>150</v>
      </c>
      <c r="E44" s="160">
        <f>D44/C44*100</f>
        <v>6.6050198150594461</v>
      </c>
      <c r="F44" s="161">
        <v>497</v>
      </c>
      <c r="G44" s="162">
        <f>F44/C44*100</f>
        <v>21.884632320563629</v>
      </c>
      <c r="H44" s="159">
        <v>956</v>
      </c>
      <c r="I44" s="160">
        <f>H44/C44*100</f>
        <v>42.095992954645531</v>
      </c>
      <c r="J44" s="161">
        <v>186</v>
      </c>
      <c r="K44" s="162">
        <f>J44/C44*100</f>
        <v>8.1902245706737133</v>
      </c>
      <c r="L44" s="159">
        <v>88</v>
      </c>
      <c r="M44" s="160">
        <f>L44/C44*100</f>
        <v>3.8749449581682076</v>
      </c>
      <c r="N44" s="161" t="s">
        <v>54</v>
      </c>
      <c r="O44" s="162" t="s">
        <v>54</v>
      </c>
      <c r="P44" s="159" t="s">
        <v>54</v>
      </c>
      <c r="Q44" s="160" t="s">
        <v>54</v>
      </c>
      <c r="R44" s="158">
        <v>5377</v>
      </c>
      <c r="S44" s="159">
        <v>213</v>
      </c>
      <c r="T44" s="160">
        <f>S44/R44*100</f>
        <v>3.9613167193602381</v>
      </c>
      <c r="U44" s="161">
        <v>1546</v>
      </c>
      <c r="V44" s="162">
        <f>U44/R44*100</f>
        <v>28.752092244746141</v>
      </c>
      <c r="W44" s="159">
        <v>2437</v>
      </c>
      <c r="X44" s="160">
        <f>W44/R44*100</f>
        <v>45.322670634182636</v>
      </c>
      <c r="Y44" s="161">
        <v>687</v>
      </c>
      <c r="Z44" s="162">
        <f>Y44/R44*100</f>
        <v>12.776641249767529</v>
      </c>
      <c r="AA44" s="159">
        <v>256</v>
      </c>
      <c r="AB44" s="163">
        <f>AA44/R44*100</f>
        <v>4.7610191556630088</v>
      </c>
      <c r="AC44" s="161" t="s">
        <v>54</v>
      </c>
      <c r="AD44" s="164" t="s">
        <v>54</v>
      </c>
      <c r="AE44" s="159" t="s">
        <v>54</v>
      </c>
      <c r="AF44" s="163" t="s">
        <v>54</v>
      </c>
      <c r="AG44" s="158">
        <v>1597</v>
      </c>
      <c r="AH44" s="159">
        <v>20</v>
      </c>
      <c r="AI44" s="160">
        <f>AH44/AG44*100</f>
        <v>1.2523481527864746</v>
      </c>
      <c r="AJ44" s="161">
        <v>349</v>
      </c>
      <c r="AK44" s="162">
        <f>AJ44/AG44*100</f>
        <v>21.853475266123983</v>
      </c>
      <c r="AL44" s="159">
        <v>957</v>
      </c>
      <c r="AM44" s="160">
        <f>AL44/AG44*100</f>
        <v>59.924859110832806</v>
      </c>
      <c r="AN44" s="161">
        <v>243</v>
      </c>
      <c r="AO44" s="162">
        <f>AN44/AG44*100</f>
        <v>15.216030056355667</v>
      </c>
      <c r="AP44" s="159">
        <v>25</v>
      </c>
      <c r="AQ44" s="162">
        <f>AP44/AG44*100</f>
        <v>1.5654351909830932</v>
      </c>
      <c r="AR44" s="159" t="s">
        <v>54</v>
      </c>
      <c r="AS44" s="165" t="s">
        <v>54</v>
      </c>
      <c r="AT44" s="159" t="s">
        <v>54</v>
      </c>
      <c r="AU44" s="166" t="s">
        <v>54</v>
      </c>
    </row>
    <row r="45" spans="1:47" s="150" customFormat="1">
      <c r="A45" s="49" t="s">
        <v>28</v>
      </c>
      <c r="B45" s="167">
        <v>9193</v>
      </c>
      <c r="C45" s="168">
        <v>1848</v>
      </c>
      <c r="D45" s="169">
        <v>242</v>
      </c>
      <c r="E45" s="170">
        <f t="shared" ref="E45:E62" si="0">D45/C45*100</f>
        <v>13.095238095238097</v>
      </c>
      <c r="F45" s="171">
        <v>532</v>
      </c>
      <c r="G45" s="172">
        <f t="shared" ref="G45:G62" si="1">F45/C45*100</f>
        <v>28.787878787878789</v>
      </c>
      <c r="H45" s="169">
        <v>581</v>
      </c>
      <c r="I45" s="170">
        <f t="shared" ref="I45:I62" si="2">H45/C45*100</f>
        <v>31.439393939393938</v>
      </c>
      <c r="J45" s="171">
        <v>246</v>
      </c>
      <c r="K45" s="172">
        <f t="shared" ref="K45:K62" si="3">J45/C45*100</f>
        <v>13.311688311688311</v>
      </c>
      <c r="L45" s="169">
        <v>104</v>
      </c>
      <c r="M45" s="170">
        <f t="shared" ref="M45:M62" si="4">L45/C45*100</f>
        <v>5.6277056277056277</v>
      </c>
      <c r="N45" s="171">
        <v>59</v>
      </c>
      <c r="O45" s="172">
        <f t="shared" ref="O45:O62" si="5">N45/C45*100</f>
        <v>3.1926406926406927</v>
      </c>
      <c r="P45" s="169">
        <v>84</v>
      </c>
      <c r="Q45" s="170">
        <f t="shared" ref="Q45:Q62" si="6">P45/C45*100</f>
        <v>4.5454545454545459</v>
      </c>
      <c r="R45" s="168">
        <v>4421</v>
      </c>
      <c r="S45" s="169">
        <v>126</v>
      </c>
      <c r="T45" s="170">
        <f t="shared" ref="T45:T62" si="7">S45/R45*100</f>
        <v>2.8500339289753449</v>
      </c>
      <c r="U45" s="171">
        <v>1476</v>
      </c>
      <c r="V45" s="172">
        <f t="shared" ref="V45:V62" si="8">U45/R45*100</f>
        <v>33.386111739425466</v>
      </c>
      <c r="W45" s="169">
        <v>1572</v>
      </c>
      <c r="X45" s="170">
        <f t="shared" ref="X45:X62" si="9">W45/R45*100</f>
        <v>35.557566161501924</v>
      </c>
      <c r="Y45" s="171">
        <v>762</v>
      </c>
      <c r="Z45" s="172">
        <f t="shared" ref="Z45:Z62" si="10">Y45/R45*100</f>
        <v>17.235919475231849</v>
      </c>
      <c r="AA45" s="169">
        <v>317</v>
      </c>
      <c r="AB45" s="173">
        <f t="shared" ref="AB45:AB62" si="11">AA45/R45*100</f>
        <v>7.1703234562316212</v>
      </c>
      <c r="AC45" s="171">
        <v>116</v>
      </c>
      <c r="AD45" s="174">
        <f t="shared" ref="AD45:AD62" si="12">AC45/R45*100</f>
        <v>2.6238407600090476</v>
      </c>
      <c r="AE45" s="169">
        <v>52</v>
      </c>
      <c r="AF45" s="170">
        <f t="shared" ref="AF45:AF62" si="13">AE45/R45*100</f>
        <v>1.1762044786247454</v>
      </c>
      <c r="AG45" s="168">
        <v>2924</v>
      </c>
      <c r="AH45" s="169">
        <v>40</v>
      </c>
      <c r="AI45" s="170">
        <f t="shared" ref="AI45:AI62" si="14">AH45/AG45*100</f>
        <v>1.3679890560875512</v>
      </c>
      <c r="AJ45" s="171">
        <v>1009</v>
      </c>
      <c r="AK45" s="172">
        <f t="shared" ref="AK45:AK62" si="15">AJ45/AG45*100</f>
        <v>34.507523939808479</v>
      </c>
      <c r="AL45" s="169">
        <v>1321</v>
      </c>
      <c r="AM45" s="170">
        <f t="shared" ref="AM45:AM62" si="16">AL45/AG45*100</f>
        <v>45.177838577291382</v>
      </c>
      <c r="AN45" s="171">
        <v>470</v>
      </c>
      <c r="AO45" s="172">
        <f t="shared" ref="AO45:AO62" si="17">AN45/AG45*100</f>
        <v>16.07387140902873</v>
      </c>
      <c r="AP45" s="169">
        <v>71</v>
      </c>
      <c r="AQ45" s="172">
        <f t="shared" ref="AQ45:AQ62" si="18">AP45/AG45*100</f>
        <v>2.4281805745554035</v>
      </c>
      <c r="AR45" s="169">
        <v>10</v>
      </c>
      <c r="AS45" s="172">
        <f t="shared" ref="AS45:AS62" si="19">AR45/AG45*100</f>
        <v>0.34199726402188779</v>
      </c>
      <c r="AT45" s="169">
        <v>3</v>
      </c>
      <c r="AU45" s="175">
        <f t="shared" ref="AU45:AU62" si="20">AT45/AG45*100</f>
        <v>0.10259917920656635</v>
      </c>
    </row>
    <row r="46" spans="1:47" s="150" customFormat="1">
      <c r="A46" s="48" t="s">
        <v>29</v>
      </c>
      <c r="B46" s="176">
        <v>2787</v>
      </c>
      <c r="C46" s="177">
        <v>915</v>
      </c>
      <c r="D46" s="178">
        <v>387</v>
      </c>
      <c r="E46" s="179">
        <f t="shared" si="0"/>
        <v>42.295081967213115</v>
      </c>
      <c r="F46" s="180">
        <v>69</v>
      </c>
      <c r="G46" s="181">
        <f t="shared" si="1"/>
        <v>7.5409836065573774</v>
      </c>
      <c r="H46" s="178">
        <v>149</v>
      </c>
      <c r="I46" s="179">
        <f t="shared" si="2"/>
        <v>16.284153005464479</v>
      </c>
      <c r="J46" s="180">
        <v>79</v>
      </c>
      <c r="K46" s="181">
        <f t="shared" si="3"/>
        <v>8.6338797814207648</v>
      </c>
      <c r="L46" s="178">
        <v>42</v>
      </c>
      <c r="M46" s="179">
        <f t="shared" si="4"/>
        <v>4.5901639344262293</v>
      </c>
      <c r="N46" s="180">
        <v>32</v>
      </c>
      <c r="O46" s="181">
        <f t="shared" si="5"/>
        <v>3.4972677595628414</v>
      </c>
      <c r="P46" s="178">
        <v>157</v>
      </c>
      <c r="Q46" s="179">
        <f t="shared" si="6"/>
        <v>17.158469945355193</v>
      </c>
      <c r="R46" s="177">
        <v>1026</v>
      </c>
      <c r="S46" s="182">
        <v>163</v>
      </c>
      <c r="T46" s="183">
        <f t="shared" si="7"/>
        <v>15.886939571150096</v>
      </c>
      <c r="U46" s="184">
        <v>54</v>
      </c>
      <c r="V46" s="185">
        <f t="shared" si="8"/>
        <v>5.2631578947368416</v>
      </c>
      <c r="W46" s="182">
        <v>188</v>
      </c>
      <c r="X46" s="183">
        <f t="shared" si="9"/>
        <v>18.323586744639375</v>
      </c>
      <c r="Y46" s="184">
        <v>267</v>
      </c>
      <c r="Z46" s="185">
        <f t="shared" si="10"/>
        <v>26.023391812865498</v>
      </c>
      <c r="AA46" s="182">
        <v>192</v>
      </c>
      <c r="AB46" s="186">
        <f t="shared" si="11"/>
        <v>18.71345029239766</v>
      </c>
      <c r="AC46" s="184">
        <v>81</v>
      </c>
      <c r="AD46" s="187">
        <f t="shared" si="12"/>
        <v>7.8947368421052628</v>
      </c>
      <c r="AE46" s="182">
        <v>81</v>
      </c>
      <c r="AF46" s="186">
        <f t="shared" si="13"/>
        <v>7.8947368421052628</v>
      </c>
      <c r="AG46" s="177">
        <v>846</v>
      </c>
      <c r="AH46" s="182">
        <v>47</v>
      </c>
      <c r="AI46" s="183">
        <f t="shared" si="14"/>
        <v>5.5555555555555554</v>
      </c>
      <c r="AJ46" s="184">
        <v>28</v>
      </c>
      <c r="AK46" s="185">
        <f t="shared" si="15"/>
        <v>3.3096926713947989</v>
      </c>
      <c r="AL46" s="182">
        <v>370</v>
      </c>
      <c r="AM46" s="183">
        <f t="shared" si="16"/>
        <v>43.735224586288417</v>
      </c>
      <c r="AN46" s="184">
        <v>333</v>
      </c>
      <c r="AO46" s="185">
        <f t="shared" si="17"/>
        <v>39.361702127659576</v>
      </c>
      <c r="AP46" s="182">
        <v>45</v>
      </c>
      <c r="AQ46" s="185">
        <f t="shared" si="18"/>
        <v>5.3191489361702127</v>
      </c>
      <c r="AR46" s="182">
        <v>20</v>
      </c>
      <c r="AS46" s="185">
        <f t="shared" si="19"/>
        <v>2.3640661938534278</v>
      </c>
      <c r="AT46" s="182">
        <v>3</v>
      </c>
      <c r="AU46" s="188">
        <f t="shared" si="20"/>
        <v>0.3546099290780142</v>
      </c>
    </row>
    <row r="47" spans="1:47" s="150" customFormat="1">
      <c r="A47" s="49" t="s">
        <v>30</v>
      </c>
      <c r="B47" s="167">
        <v>1598</v>
      </c>
      <c r="C47" s="168">
        <v>153</v>
      </c>
      <c r="D47" s="169">
        <v>16</v>
      </c>
      <c r="E47" s="170">
        <f t="shared" si="0"/>
        <v>10.457516339869281</v>
      </c>
      <c r="F47" s="171">
        <v>14</v>
      </c>
      <c r="G47" s="172">
        <f t="shared" si="1"/>
        <v>9.1503267973856204</v>
      </c>
      <c r="H47" s="169">
        <v>50</v>
      </c>
      <c r="I47" s="170">
        <f t="shared" si="2"/>
        <v>32.679738562091501</v>
      </c>
      <c r="J47" s="171">
        <v>24</v>
      </c>
      <c r="K47" s="172">
        <f t="shared" si="3"/>
        <v>15.686274509803921</v>
      </c>
      <c r="L47" s="169">
        <v>9</v>
      </c>
      <c r="M47" s="170">
        <f t="shared" si="4"/>
        <v>5.8823529411764701</v>
      </c>
      <c r="N47" s="171">
        <v>6</v>
      </c>
      <c r="O47" s="172">
        <f t="shared" si="5"/>
        <v>3.9215686274509802</v>
      </c>
      <c r="P47" s="169">
        <v>34</v>
      </c>
      <c r="Q47" s="170">
        <f t="shared" si="6"/>
        <v>22.222222222222221</v>
      </c>
      <c r="R47" s="168">
        <v>755</v>
      </c>
      <c r="S47" s="169">
        <v>40</v>
      </c>
      <c r="T47" s="170">
        <f t="shared" si="7"/>
        <v>5.298013245033113</v>
      </c>
      <c r="U47" s="171">
        <v>90</v>
      </c>
      <c r="V47" s="172">
        <f t="shared" si="8"/>
        <v>11.920529801324504</v>
      </c>
      <c r="W47" s="169">
        <v>273</v>
      </c>
      <c r="X47" s="170">
        <f t="shared" si="9"/>
        <v>36.158940397350989</v>
      </c>
      <c r="Y47" s="171">
        <v>125</v>
      </c>
      <c r="Z47" s="172">
        <f t="shared" si="10"/>
        <v>16.556291390728479</v>
      </c>
      <c r="AA47" s="169">
        <v>91</v>
      </c>
      <c r="AB47" s="173">
        <f t="shared" si="11"/>
        <v>12.05298013245033</v>
      </c>
      <c r="AC47" s="171">
        <v>64</v>
      </c>
      <c r="AD47" s="174">
        <f t="shared" si="12"/>
        <v>8.4768211920529808</v>
      </c>
      <c r="AE47" s="169">
        <v>72</v>
      </c>
      <c r="AF47" s="173">
        <f t="shared" si="13"/>
        <v>9.5364238410596034</v>
      </c>
      <c r="AG47" s="168">
        <v>690</v>
      </c>
      <c r="AH47" s="169">
        <v>26</v>
      </c>
      <c r="AI47" s="170">
        <f t="shared" si="14"/>
        <v>3.7681159420289858</v>
      </c>
      <c r="AJ47" s="171">
        <v>115</v>
      </c>
      <c r="AK47" s="172">
        <f t="shared" si="15"/>
        <v>16.666666666666664</v>
      </c>
      <c r="AL47" s="169">
        <v>317</v>
      </c>
      <c r="AM47" s="170">
        <f t="shared" si="16"/>
        <v>45.942028985507243</v>
      </c>
      <c r="AN47" s="171">
        <v>164</v>
      </c>
      <c r="AO47" s="172">
        <f t="shared" si="17"/>
        <v>23.768115942028984</v>
      </c>
      <c r="AP47" s="169">
        <v>58</v>
      </c>
      <c r="AQ47" s="172">
        <f t="shared" si="18"/>
        <v>8.4057971014492754</v>
      </c>
      <c r="AR47" s="169">
        <v>6</v>
      </c>
      <c r="AS47" s="172">
        <f t="shared" si="19"/>
        <v>0.86956521739130432</v>
      </c>
      <c r="AT47" s="169">
        <v>4</v>
      </c>
      <c r="AU47" s="175">
        <f t="shared" si="20"/>
        <v>0.57971014492753625</v>
      </c>
    </row>
    <row r="48" spans="1:47" s="150" customFormat="1">
      <c r="A48" s="48" t="s">
        <v>31</v>
      </c>
      <c r="B48" s="176">
        <v>456</v>
      </c>
      <c r="C48" s="177">
        <v>119</v>
      </c>
      <c r="D48" s="178" t="s">
        <v>54</v>
      </c>
      <c r="E48" s="179" t="s">
        <v>54</v>
      </c>
      <c r="F48" s="180" t="s">
        <v>54</v>
      </c>
      <c r="G48" s="181" t="s">
        <v>54</v>
      </c>
      <c r="H48" s="178">
        <v>15</v>
      </c>
      <c r="I48" s="179">
        <f t="shared" si="2"/>
        <v>12.605042016806722</v>
      </c>
      <c r="J48" s="180" t="s">
        <v>54</v>
      </c>
      <c r="K48" s="181" t="s">
        <v>54</v>
      </c>
      <c r="L48" s="178" t="s">
        <v>54</v>
      </c>
      <c r="M48" s="189" t="s">
        <v>54</v>
      </c>
      <c r="N48" s="180" t="s">
        <v>54</v>
      </c>
      <c r="O48" s="181" t="s">
        <v>54</v>
      </c>
      <c r="P48" s="178" t="s">
        <v>54</v>
      </c>
      <c r="Q48" s="179" t="s">
        <v>54</v>
      </c>
      <c r="R48" s="177">
        <v>174</v>
      </c>
      <c r="S48" s="182" t="s">
        <v>54</v>
      </c>
      <c r="T48" s="183" t="s">
        <v>54</v>
      </c>
      <c r="U48" s="184" t="s">
        <v>54</v>
      </c>
      <c r="V48" s="190" t="s">
        <v>54</v>
      </c>
      <c r="W48" s="182">
        <v>49</v>
      </c>
      <c r="X48" s="183">
        <f t="shared" si="9"/>
        <v>28.160919540229884</v>
      </c>
      <c r="Y48" s="184" t="s">
        <v>54</v>
      </c>
      <c r="Z48" s="185" t="s">
        <v>54</v>
      </c>
      <c r="AA48" s="182" t="s">
        <v>54</v>
      </c>
      <c r="AB48" s="191" t="s">
        <v>54</v>
      </c>
      <c r="AC48" s="184" t="s">
        <v>54</v>
      </c>
      <c r="AD48" s="187" t="s">
        <v>54</v>
      </c>
      <c r="AE48" s="182" t="s">
        <v>54</v>
      </c>
      <c r="AF48" s="186" t="s">
        <v>54</v>
      </c>
      <c r="AG48" s="177">
        <v>163</v>
      </c>
      <c r="AH48" s="182" t="s">
        <v>54</v>
      </c>
      <c r="AI48" s="183" t="s">
        <v>54</v>
      </c>
      <c r="AJ48" s="184" t="s">
        <v>54</v>
      </c>
      <c r="AK48" s="190" t="s">
        <v>54</v>
      </c>
      <c r="AL48" s="182">
        <v>58</v>
      </c>
      <c r="AM48" s="183">
        <f t="shared" si="16"/>
        <v>35.582822085889568</v>
      </c>
      <c r="AN48" s="184" t="s">
        <v>54</v>
      </c>
      <c r="AO48" s="185" t="s">
        <v>54</v>
      </c>
      <c r="AP48" s="182" t="s">
        <v>54</v>
      </c>
      <c r="AQ48" s="190" t="s">
        <v>54</v>
      </c>
      <c r="AR48" s="182" t="s">
        <v>54</v>
      </c>
      <c r="AS48" s="190" t="s">
        <v>54</v>
      </c>
      <c r="AT48" s="182" t="s">
        <v>54</v>
      </c>
      <c r="AU48" s="192" t="s">
        <v>54</v>
      </c>
    </row>
    <row r="49" spans="1:47" s="150" customFormat="1">
      <c r="A49" s="49" t="s">
        <v>32</v>
      </c>
      <c r="B49" s="167">
        <v>1157</v>
      </c>
      <c r="C49" s="168">
        <v>152</v>
      </c>
      <c r="D49" s="169">
        <v>45</v>
      </c>
      <c r="E49" s="170">
        <f t="shared" si="0"/>
        <v>29.605263157894733</v>
      </c>
      <c r="F49" s="171">
        <v>3</v>
      </c>
      <c r="G49" s="172">
        <f t="shared" si="1"/>
        <v>1.9736842105263157</v>
      </c>
      <c r="H49" s="169">
        <v>24</v>
      </c>
      <c r="I49" s="170">
        <f t="shared" si="2"/>
        <v>15.789473684210526</v>
      </c>
      <c r="J49" s="171">
        <v>18</v>
      </c>
      <c r="K49" s="172">
        <f t="shared" si="3"/>
        <v>11.842105263157894</v>
      </c>
      <c r="L49" s="169">
        <v>12</v>
      </c>
      <c r="M49" s="170">
        <f t="shared" si="4"/>
        <v>7.8947368421052628</v>
      </c>
      <c r="N49" s="171">
        <v>14</v>
      </c>
      <c r="O49" s="172">
        <f t="shared" si="5"/>
        <v>9.2105263157894726</v>
      </c>
      <c r="P49" s="169">
        <v>36</v>
      </c>
      <c r="Q49" s="170">
        <f t="shared" si="6"/>
        <v>23.684210526315788</v>
      </c>
      <c r="R49" s="168">
        <v>562</v>
      </c>
      <c r="S49" s="169">
        <v>58</v>
      </c>
      <c r="T49" s="170">
        <f t="shared" si="7"/>
        <v>10.320284697508896</v>
      </c>
      <c r="U49" s="171">
        <v>13</v>
      </c>
      <c r="V49" s="172">
        <f t="shared" si="8"/>
        <v>2.3131672597864767</v>
      </c>
      <c r="W49" s="169">
        <v>71</v>
      </c>
      <c r="X49" s="170">
        <f t="shared" si="9"/>
        <v>12.633451957295375</v>
      </c>
      <c r="Y49" s="171">
        <v>159</v>
      </c>
      <c r="Z49" s="172">
        <f t="shared" si="10"/>
        <v>28.291814946619215</v>
      </c>
      <c r="AA49" s="169">
        <v>120</v>
      </c>
      <c r="AB49" s="173">
        <f t="shared" si="11"/>
        <v>21.352313167259787</v>
      </c>
      <c r="AC49" s="171">
        <v>77</v>
      </c>
      <c r="AD49" s="174">
        <f t="shared" si="12"/>
        <v>13.701067615658364</v>
      </c>
      <c r="AE49" s="169">
        <v>64</v>
      </c>
      <c r="AF49" s="170">
        <f t="shared" si="13"/>
        <v>11.387900355871885</v>
      </c>
      <c r="AG49" s="168">
        <v>443</v>
      </c>
      <c r="AH49" s="169">
        <v>17</v>
      </c>
      <c r="AI49" s="170">
        <f t="shared" si="14"/>
        <v>3.8374717832957108</v>
      </c>
      <c r="AJ49" s="171">
        <v>17</v>
      </c>
      <c r="AK49" s="172">
        <f t="shared" si="15"/>
        <v>3.8374717832957108</v>
      </c>
      <c r="AL49" s="169">
        <v>114</v>
      </c>
      <c r="AM49" s="170">
        <f t="shared" si="16"/>
        <v>25.733634311512414</v>
      </c>
      <c r="AN49" s="171">
        <v>187</v>
      </c>
      <c r="AO49" s="172">
        <f t="shared" si="17"/>
        <v>42.212189616252822</v>
      </c>
      <c r="AP49" s="169">
        <v>77</v>
      </c>
      <c r="AQ49" s="172">
        <f t="shared" si="18"/>
        <v>17.381489841986454</v>
      </c>
      <c r="AR49" s="169">
        <v>23</v>
      </c>
      <c r="AS49" s="172">
        <f t="shared" si="19"/>
        <v>5.1918735891647856</v>
      </c>
      <c r="AT49" s="169">
        <v>8</v>
      </c>
      <c r="AU49" s="175">
        <f t="shared" si="20"/>
        <v>1.8058690744920991</v>
      </c>
    </row>
    <row r="50" spans="1:47" s="150" customFormat="1">
      <c r="A50" s="48" t="s">
        <v>33</v>
      </c>
      <c r="B50" s="176">
        <v>4270</v>
      </c>
      <c r="C50" s="177">
        <v>745</v>
      </c>
      <c r="D50" s="178">
        <v>195</v>
      </c>
      <c r="E50" s="179">
        <f t="shared" si="0"/>
        <v>26.174496644295303</v>
      </c>
      <c r="F50" s="180">
        <v>51</v>
      </c>
      <c r="G50" s="181">
        <f t="shared" si="1"/>
        <v>6.8456375838926178</v>
      </c>
      <c r="H50" s="178">
        <v>104</v>
      </c>
      <c r="I50" s="179">
        <f t="shared" si="2"/>
        <v>13.95973154362416</v>
      </c>
      <c r="J50" s="180">
        <v>91</v>
      </c>
      <c r="K50" s="181">
        <f t="shared" si="3"/>
        <v>12.214765100671141</v>
      </c>
      <c r="L50" s="178">
        <v>70</v>
      </c>
      <c r="M50" s="179">
        <f t="shared" si="4"/>
        <v>9.3959731543624159</v>
      </c>
      <c r="N50" s="180">
        <v>70</v>
      </c>
      <c r="O50" s="181">
        <f t="shared" si="5"/>
        <v>9.3959731543624159</v>
      </c>
      <c r="P50" s="178">
        <v>164</v>
      </c>
      <c r="Q50" s="179">
        <f t="shared" si="6"/>
        <v>22.013422818791948</v>
      </c>
      <c r="R50" s="177">
        <v>1963</v>
      </c>
      <c r="S50" s="182">
        <v>166</v>
      </c>
      <c r="T50" s="183">
        <f t="shared" si="7"/>
        <v>8.4564442180336226</v>
      </c>
      <c r="U50" s="184">
        <v>97</v>
      </c>
      <c r="V50" s="185">
        <f t="shared" si="8"/>
        <v>4.9414161996943458</v>
      </c>
      <c r="W50" s="182">
        <v>357</v>
      </c>
      <c r="X50" s="183">
        <f t="shared" si="9"/>
        <v>18.186449312277126</v>
      </c>
      <c r="Y50" s="184">
        <v>571</v>
      </c>
      <c r="Z50" s="185">
        <f t="shared" si="10"/>
        <v>29.088130412633724</v>
      </c>
      <c r="AA50" s="182">
        <v>450</v>
      </c>
      <c r="AB50" s="186">
        <f t="shared" si="11"/>
        <v>22.924095771777893</v>
      </c>
      <c r="AC50" s="184">
        <v>226</v>
      </c>
      <c r="AD50" s="187">
        <f t="shared" si="12"/>
        <v>11.512990320937341</v>
      </c>
      <c r="AE50" s="182">
        <v>96</v>
      </c>
      <c r="AF50" s="183">
        <f t="shared" si="13"/>
        <v>4.8904737646459502</v>
      </c>
      <c r="AG50" s="193">
        <v>1562</v>
      </c>
      <c r="AH50" s="182">
        <v>58</v>
      </c>
      <c r="AI50" s="183">
        <f t="shared" si="14"/>
        <v>3.713188220230474</v>
      </c>
      <c r="AJ50" s="184">
        <v>59</v>
      </c>
      <c r="AK50" s="185">
        <f t="shared" si="15"/>
        <v>3.7772087067861717</v>
      </c>
      <c r="AL50" s="182">
        <v>438</v>
      </c>
      <c r="AM50" s="183">
        <f t="shared" si="16"/>
        <v>28.040973111395644</v>
      </c>
      <c r="AN50" s="184">
        <v>702</v>
      </c>
      <c r="AO50" s="185">
        <f t="shared" si="17"/>
        <v>44.942381562099868</v>
      </c>
      <c r="AP50" s="182">
        <v>255</v>
      </c>
      <c r="AQ50" s="185">
        <f t="shared" si="18"/>
        <v>16.325224071702944</v>
      </c>
      <c r="AR50" s="182">
        <v>43</v>
      </c>
      <c r="AS50" s="185">
        <f t="shared" si="19"/>
        <v>2.7528809218950063</v>
      </c>
      <c r="AT50" s="182">
        <v>7</v>
      </c>
      <c r="AU50" s="188">
        <f t="shared" si="20"/>
        <v>0.44814340588988477</v>
      </c>
    </row>
    <row r="51" spans="1:47" s="150" customFormat="1">
      <c r="A51" s="49" t="s">
        <v>34</v>
      </c>
      <c r="B51" s="167">
        <v>964</v>
      </c>
      <c r="C51" s="168">
        <v>81</v>
      </c>
      <c r="D51" s="169" t="s">
        <v>54</v>
      </c>
      <c r="E51" s="170" t="s">
        <v>54</v>
      </c>
      <c r="F51" s="171">
        <v>9</v>
      </c>
      <c r="G51" s="172">
        <f t="shared" si="1"/>
        <v>11.111111111111111</v>
      </c>
      <c r="H51" s="169">
        <v>40</v>
      </c>
      <c r="I51" s="170">
        <f t="shared" si="2"/>
        <v>49.382716049382715</v>
      </c>
      <c r="J51" s="171">
        <v>11</v>
      </c>
      <c r="K51" s="172">
        <f t="shared" si="3"/>
        <v>13.580246913580247</v>
      </c>
      <c r="L51" s="169">
        <v>7</v>
      </c>
      <c r="M51" s="170">
        <f t="shared" si="4"/>
        <v>8.6419753086419746</v>
      </c>
      <c r="N51" s="171" t="s">
        <v>54</v>
      </c>
      <c r="O51" s="172" t="s">
        <v>54</v>
      </c>
      <c r="P51" s="169" t="s">
        <v>54</v>
      </c>
      <c r="Q51" s="170" t="s">
        <v>54</v>
      </c>
      <c r="R51" s="168">
        <v>453</v>
      </c>
      <c r="S51" s="169" t="s">
        <v>54</v>
      </c>
      <c r="T51" s="170" t="s">
        <v>54</v>
      </c>
      <c r="U51" s="171">
        <v>33</v>
      </c>
      <c r="V51" s="172">
        <f t="shared" si="8"/>
        <v>7.2847682119205297</v>
      </c>
      <c r="W51" s="169">
        <v>265</v>
      </c>
      <c r="X51" s="170">
        <f t="shared" si="9"/>
        <v>58.498896247240616</v>
      </c>
      <c r="Y51" s="171">
        <v>111</v>
      </c>
      <c r="Z51" s="172">
        <f t="shared" si="10"/>
        <v>24.503311258278146</v>
      </c>
      <c r="AA51" s="169">
        <v>20</v>
      </c>
      <c r="AB51" s="173">
        <f t="shared" si="11"/>
        <v>4.4150110375275942</v>
      </c>
      <c r="AC51" s="171" t="s">
        <v>54</v>
      </c>
      <c r="AD51" s="174" t="s">
        <v>54</v>
      </c>
      <c r="AE51" s="169" t="s">
        <v>54</v>
      </c>
      <c r="AF51" s="173" t="s">
        <v>54</v>
      </c>
      <c r="AG51" s="168">
        <v>430</v>
      </c>
      <c r="AH51" s="169" t="s">
        <v>54</v>
      </c>
      <c r="AI51" s="170" t="s">
        <v>54</v>
      </c>
      <c r="AJ51" s="171">
        <v>10</v>
      </c>
      <c r="AK51" s="172">
        <f t="shared" si="15"/>
        <v>2.3255813953488373</v>
      </c>
      <c r="AL51" s="169">
        <v>241</v>
      </c>
      <c r="AM51" s="170">
        <f t="shared" si="16"/>
        <v>56.04651162790698</v>
      </c>
      <c r="AN51" s="171">
        <v>153</v>
      </c>
      <c r="AO51" s="172">
        <f t="shared" si="17"/>
        <v>35.581395348837205</v>
      </c>
      <c r="AP51" s="169">
        <v>21</v>
      </c>
      <c r="AQ51" s="172">
        <f t="shared" si="18"/>
        <v>4.8837209302325579</v>
      </c>
      <c r="AR51" s="169" t="s">
        <v>54</v>
      </c>
      <c r="AS51" s="194" t="s">
        <v>54</v>
      </c>
      <c r="AT51" s="169" t="s">
        <v>54</v>
      </c>
      <c r="AU51" s="195" t="s">
        <v>54</v>
      </c>
    </row>
    <row r="52" spans="1:47" s="150" customFormat="1">
      <c r="A52" s="48" t="s">
        <v>35</v>
      </c>
      <c r="B52" s="176">
        <v>5258</v>
      </c>
      <c r="C52" s="177">
        <v>1147</v>
      </c>
      <c r="D52" s="178">
        <v>319</v>
      </c>
      <c r="E52" s="179">
        <f t="shared" si="0"/>
        <v>27.811682650392328</v>
      </c>
      <c r="F52" s="180">
        <v>116</v>
      </c>
      <c r="G52" s="181">
        <f t="shared" si="1"/>
        <v>10.113339145597209</v>
      </c>
      <c r="H52" s="178">
        <v>358</v>
      </c>
      <c r="I52" s="179">
        <f t="shared" si="2"/>
        <v>31.211857018308631</v>
      </c>
      <c r="J52" s="180">
        <v>96</v>
      </c>
      <c r="K52" s="181">
        <f t="shared" si="3"/>
        <v>8.3696599825632081</v>
      </c>
      <c r="L52" s="178">
        <v>32</v>
      </c>
      <c r="M52" s="179">
        <f t="shared" si="4"/>
        <v>2.7898866608544028</v>
      </c>
      <c r="N52" s="180" t="s">
        <v>54</v>
      </c>
      <c r="O52" s="181" t="s">
        <v>54</v>
      </c>
      <c r="P52" s="178" t="s">
        <v>54</v>
      </c>
      <c r="Q52" s="179" t="s">
        <v>54</v>
      </c>
      <c r="R52" s="177">
        <v>2201</v>
      </c>
      <c r="S52" s="178">
        <v>137</v>
      </c>
      <c r="T52" s="179">
        <f t="shared" si="7"/>
        <v>6.2244434348023621</v>
      </c>
      <c r="U52" s="180">
        <v>100</v>
      </c>
      <c r="V52" s="181">
        <f t="shared" si="8"/>
        <v>4.543389368468878</v>
      </c>
      <c r="W52" s="178">
        <v>1151</v>
      </c>
      <c r="X52" s="179">
        <f t="shared" si="9"/>
        <v>52.294411631076784</v>
      </c>
      <c r="Y52" s="180">
        <v>481</v>
      </c>
      <c r="Z52" s="181">
        <f t="shared" si="10"/>
        <v>21.853702862335304</v>
      </c>
      <c r="AA52" s="178">
        <v>166</v>
      </c>
      <c r="AB52" s="196">
        <f t="shared" si="11"/>
        <v>7.5420263516583379</v>
      </c>
      <c r="AC52" s="180" t="s">
        <v>54</v>
      </c>
      <c r="AD52" s="197" t="s">
        <v>54</v>
      </c>
      <c r="AE52" s="178" t="s">
        <v>54</v>
      </c>
      <c r="AF52" s="179" t="s">
        <v>54</v>
      </c>
      <c r="AG52" s="177">
        <v>1910</v>
      </c>
      <c r="AH52" s="178">
        <v>57</v>
      </c>
      <c r="AI52" s="179">
        <f t="shared" si="14"/>
        <v>2.9842931937172779</v>
      </c>
      <c r="AJ52" s="180">
        <v>32</v>
      </c>
      <c r="AK52" s="181">
        <f t="shared" si="15"/>
        <v>1.6753926701570683</v>
      </c>
      <c r="AL52" s="178">
        <v>848</v>
      </c>
      <c r="AM52" s="179">
        <f t="shared" si="16"/>
        <v>44.397905759162306</v>
      </c>
      <c r="AN52" s="180">
        <v>908</v>
      </c>
      <c r="AO52" s="181">
        <f t="shared" si="17"/>
        <v>47.539267015706805</v>
      </c>
      <c r="AP52" s="178">
        <v>53</v>
      </c>
      <c r="AQ52" s="181">
        <f t="shared" si="18"/>
        <v>2.7748691099476441</v>
      </c>
      <c r="AR52" s="178" t="s">
        <v>54</v>
      </c>
      <c r="AS52" s="181" t="s">
        <v>54</v>
      </c>
      <c r="AT52" s="178" t="s">
        <v>54</v>
      </c>
      <c r="AU52" s="198" t="s">
        <v>54</v>
      </c>
    </row>
    <row r="53" spans="1:47" s="150" customFormat="1">
      <c r="A53" s="49" t="s">
        <v>36</v>
      </c>
      <c r="B53" s="167">
        <v>10600</v>
      </c>
      <c r="C53" s="168">
        <v>1023</v>
      </c>
      <c r="D53" s="169">
        <v>248</v>
      </c>
      <c r="E53" s="170">
        <f t="shared" si="0"/>
        <v>24.242424242424242</v>
      </c>
      <c r="F53" s="171">
        <v>38</v>
      </c>
      <c r="G53" s="172">
        <f t="shared" si="1"/>
        <v>3.7145650048875858</v>
      </c>
      <c r="H53" s="169">
        <v>205</v>
      </c>
      <c r="I53" s="170">
        <f t="shared" si="2"/>
        <v>20.039100684261975</v>
      </c>
      <c r="J53" s="171">
        <v>136</v>
      </c>
      <c r="K53" s="172">
        <f t="shared" si="3"/>
        <v>13.294232649071358</v>
      </c>
      <c r="L53" s="169">
        <v>44</v>
      </c>
      <c r="M53" s="170">
        <f t="shared" si="4"/>
        <v>4.3010752688172049</v>
      </c>
      <c r="N53" s="171">
        <v>30</v>
      </c>
      <c r="O53" s="172">
        <f t="shared" si="5"/>
        <v>2.9325513196480939</v>
      </c>
      <c r="P53" s="169">
        <v>322</v>
      </c>
      <c r="Q53" s="170">
        <f t="shared" si="6"/>
        <v>31.476050830889541</v>
      </c>
      <c r="R53" s="168">
        <v>6617</v>
      </c>
      <c r="S53" s="169">
        <v>385</v>
      </c>
      <c r="T53" s="170">
        <f t="shared" si="7"/>
        <v>5.8183466827867614</v>
      </c>
      <c r="U53" s="171">
        <v>157</v>
      </c>
      <c r="V53" s="172">
        <f t="shared" si="8"/>
        <v>2.3726764394740822</v>
      </c>
      <c r="W53" s="169">
        <v>1395</v>
      </c>
      <c r="X53" s="170">
        <f t="shared" si="9"/>
        <v>21.082061357110472</v>
      </c>
      <c r="Y53" s="171">
        <v>2375</v>
      </c>
      <c r="Z53" s="172">
        <f t="shared" si="10"/>
        <v>35.892398367840414</v>
      </c>
      <c r="AA53" s="169">
        <v>1144</v>
      </c>
      <c r="AB53" s="173">
        <f t="shared" si="11"/>
        <v>17.288801571709232</v>
      </c>
      <c r="AC53" s="171">
        <v>515</v>
      </c>
      <c r="AD53" s="174">
        <f t="shared" si="12"/>
        <v>7.7829832250264461</v>
      </c>
      <c r="AE53" s="169">
        <v>286</v>
      </c>
      <c r="AF53" s="170">
        <f t="shared" si="13"/>
        <v>4.3222003929273081</v>
      </c>
      <c r="AG53" s="168">
        <v>2960</v>
      </c>
      <c r="AH53" s="169">
        <v>126</v>
      </c>
      <c r="AI53" s="170">
        <f t="shared" si="14"/>
        <v>4.256756756756757</v>
      </c>
      <c r="AJ53" s="171">
        <v>51</v>
      </c>
      <c r="AK53" s="172">
        <f t="shared" si="15"/>
        <v>1.722972972972973</v>
      </c>
      <c r="AL53" s="169">
        <v>925</v>
      </c>
      <c r="AM53" s="170">
        <f t="shared" si="16"/>
        <v>31.25</v>
      </c>
      <c r="AN53" s="171">
        <v>1616</v>
      </c>
      <c r="AO53" s="172">
        <f t="shared" si="17"/>
        <v>54.594594594594589</v>
      </c>
      <c r="AP53" s="169">
        <v>196</v>
      </c>
      <c r="AQ53" s="172">
        <f t="shared" si="18"/>
        <v>6.6216216216216219</v>
      </c>
      <c r="AR53" s="169">
        <v>36</v>
      </c>
      <c r="AS53" s="172">
        <f t="shared" si="19"/>
        <v>1.2162162162162162</v>
      </c>
      <c r="AT53" s="169">
        <v>10</v>
      </c>
      <c r="AU53" s="175">
        <f t="shared" si="20"/>
        <v>0.33783783783783783</v>
      </c>
    </row>
    <row r="54" spans="1:47" s="150" customFormat="1">
      <c r="A54" s="48" t="s">
        <v>34</v>
      </c>
      <c r="B54" s="176">
        <v>2499</v>
      </c>
      <c r="C54" s="177">
        <v>199</v>
      </c>
      <c r="D54" s="178">
        <v>33</v>
      </c>
      <c r="E54" s="179">
        <f t="shared" si="0"/>
        <v>16.582914572864322</v>
      </c>
      <c r="F54" s="180">
        <v>25</v>
      </c>
      <c r="G54" s="181">
        <f t="shared" si="1"/>
        <v>12.562814070351758</v>
      </c>
      <c r="H54" s="178">
        <v>56</v>
      </c>
      <c r="I54" s="179">
        <f t="shared" si="2"/>
        <v>28.140703517587941</v>
      </c>
      <c r="J54" s="180">
        <v>23</v>
      </c>
      <c r="K54" s="181">
        <f t="shared" si="3"/>
        <v>11.557788944723619</v>
      </c>
      <c r="L54" s="178">
        <v>11</v>
      </c>
      <c r="M54" s="179">
        <f t="shared" si="4"/>
        <v>5.5276381909547743</v>
      </c>
      <c r="N54" s="180">
        <v>10</v>
      </c>
      <c r="O54" s="181">
        <f t="shared" si="5"/>
        <v>5.025125628140704</v>
      </c>
      <c r="P54" s="178">
        <v>41</v>
      </c>
      <c r="Q54" s="179">
        <f t="shared" si="6"/>
        <v>20.603015075376884</v>
      </c>
      <c r="R54" s="177">
        <v>1406</v>
      </c>
      <c r="S54" s="178">
        <v>88</v>
      </c>
      <c r="T54" s="179">
        <f t="shared" si="7"/>
        <v>6.2588904694167846</v>
      </c>
      <c r="U54" s="180">
        <v>137</v>
      </c>
      <c r="V54" s="181">
        <f t="shared" si="8"/>
        <v>9.743954480796587</v>
      </c>
      <c r="W54" s="178">
        <v>644</v>
      </c>
      <c r="X54" s="179">
        <f t="shared" si="9"/>
        <v>45.803698435277383</v>
      </c>
      <c r="Y54" s="180">
        <v>254</v>
      </c>
      <c r="Z54" s="181">
        <f t="shared" si="10"/>
        <v>18.065433854907539</v>
      </c>
      <c r="AA54" s="178">
        <v>161</v>
      </c>
      <c r="AB54" s="196">
        <f t="shared" si="11"/>
        <v>11.450924608819346</v>
      </c>
      <c r="AC54" s="180">
        <v>74</v>
      </c>
      <c r="AD54" s="197">
        <f t="shared" si="12"/>
        <v>5.2631578947368416</v>
      </c>
      <c r="AE54" s="178">
        <v>48</v>
      </c>
      <c r="AF54" s="196">
        <f t="shared" si="13"/>
        <v>3.4139402560455197</v>
      </c>
      <c r="AG54" s="177">
        <v>894</v>
      </c>
      <c r="AH54" s="178">
        <v>61</v>
      </c>
      <c r="AI54" s="179">
        <f t="shared" si="14"/>
        <v>6.8232662192393736</v>
      </c>
      <c r="AJ54" s="180">
        <v>54</v>
      </c>
      <c r="AK54" s="181">
        <f t="shared" si="15"/>
        <v>6.0402684563758395</v>
      </c>
      <c r="AL54" s="178">
        <v>506</v>
      </c>
      <c r="AM54" s="179">
        <f t="shared" si="16"/>
        <v>56.599552572706934</v>
      </c>
      <c r="AN54" s="180">
        <v>249</v>
      </c>
      <c r="AO54" s="181">
        <f t="shared" si="17"/>
        <v>27.85234899328859</v>
      </c>
      <c r="AP54" s="178">
        <v>17</v>
      </c>
      <c r="AQ54" s="181">
        <f t="shared" si="18"/>
        <v>1.9015659955257269</v>
      </c>
      <c r="AR54" s="178">
        <v>4</v>
      </c>
      <c r="AS54" s="181">
        <f t="shared" si="19"/>
        <v>0.44742729306487694</v>
      </c>
      <c r="AT54" s="178">
        <v>3</v>
      </c>
      <c r="AU54" s="198">
        <f t="shared" si="20"/>
        <v>0.33557046979865773</v>
      </c>
    </row>
    <row r="55" spans="1:47" s="150" customFormat="1">
      <c r="A55" s="49" t="s">
        <v>38</v>
      </c>
      <c r="B55" s="167">
        <v>472</v>
      </c>
      <c r="C55" s="168">
        <v>23</v>
      </c>
      <c r="D55" s="169" t="s">
        <v>54</v>
      </c>
      <c r="E55" s="170" t="s">
        <v>54</v>
      </c>
      <c r="F55" s="171">
        <v>7</v>
      </c>
      <c r="G55" s="172">
        <f t="shared" si="1"/>
        <v>30.434782608695656</v>
      </c>
      <c r="H55" s="169" t="s">
        <v>54</v>
      </c>
      <c r="I55" s="170" t="s">
        <v>54</v>
      </c>
      <c r="J55" s="171" t="s">
        <v>54</v>
      </c>
      <c r="K55" s="172" t="s">
        <v>54</v>
      </c>
      <c r="L55" s="169" t="s">
        <v>54</v>
      </c>
      <c r="M55" s="199" t="s">
        <v>54</v>
      </c>
      <c r="N55" s="171" t="s">
        <v>54</v>
      </c>
      <c r="O55" s="172" t="s">
        <v>54</v>
      </c>
      <c r="P55" s="169" t="s">
        <v>54</v>
      </c>
      <c r="Q55" s="170" t="s">
        <v>54</v>
      </c>
      <c r="R55" s="168">
        <v>232</v>
      </c>
      <c r="S55" s="169" t="s">
        <v>54</v>
      </c>
      <c r="T55" s="170" t="s">
        <v>54</v>
      </c>
      <c r="U55" s="171" t="s">
        <v>54</v>
      </c>
      <c r="V55" s="194" t="s">
        <v>54</v>
      </c>
      <c r="W55" s="169">
        <v>68</v>
      </c>
      <c r="X55" s="170">
        <f t="shared" si="9"/>
        <v>29.310344827586203</v>
      </c>
      <c r="Y55" s="171" t="s">
        <v>54</v>
      </c>
      <c r="Z55" s="194" t="s">
        <v>54</v>
      </c>
      <c r="AA55" s="169" t="s">
        <v>54</v>
      </c>
      <c r="AB55" s="200" t="s">
        <v>54</v>
      </c>
      <c r="AC55" s="171" t="s">
        <v>54</v>
      </c>
      <c r="AD55" s="174" t="s">
        <v>54</v>
      </c>
      <c r="AE55" s="169" t="s">
        <v>54</v>
      </c>
      <c r="AF55" s="173" t="s">
        <v>54</v>
      </c>
      <c r="AG55" s="168">
        <v>217</v>
      </c>
      <c r="AH55" s="169" t="s">
        <v>54</v>
      </c>
      <c r="AI55" s="170" t="s">
        <v>54</v>
      </c>
      <c r="AJ55" s="171" t="s">
        <v>54</v>
      </c>
      <c r="AK55" s="194" t="s">
        <v>54</v>
      </c>
      <c r="AL55" s="169">
        <v>90</v>
      </c>
      <c r="AM55" s="170">
        <f t="shared" si="16"/>
        <v>41.474654377880185</v>
      </c>
      <c r="AN55" s="171" t="s">
        <v>54</v>
      </c>
      <c r="AO55" s="194" t="s">
        <v>54</v>
      </c>
      <c r="AP55" s="169" t="s">
        <v>54</v>
      </c>
      <c r="AQ55" s="194" t="s">
        <v>54</v>
      </c>
      <c r="AR55" s="169" t="s">
        <v>54</v>
      </c>
      <c r="AS55" s="194" t="s">
        <v>54</v>
      </c>
      <c r="AT55" s="169" t="s">
        <v>54</v>
      </c>
      <c r="AU55" s="195" t="s">
        <v>54</v>
      </c>
    </row>
    <row r="56" spans="1:47" s="150" customFormat="1">
      <c r="A56" s="48" t="s">
        <v>39</v>
      </c>
      <c r="B56" s="176">
        <v>2371</v>
      </c>
      <c r="C56" s="177">
        <v>135</v>
      </c>
      <c r="D56" s="178">
        <v>34</v>
      </c>
      <c r="E56" s="179">
        <f t="shared" si="0"/>
        <v>25.185185185185183</v>
      </c>
      <c r="F56" s="180">
        <v>10</v>
      </c>
      <c r="G56" s="181">
        <f t="shared" si="1"/>
        <v>7.4074074074074066</v>
      </c>
      <c r="H56" s="178">
        <v>28</v>
      </c>
      <c r="I56" s="179">
        <f t="shared" si="2"/>
        <v>20.74074074074074</v>
      </c>
      <c r="J56" s="180">
        <v>26</v>
      </c>
      <c r="K56" s="181">
        <f t="shared" si="3"/>
        <v>19.25925925925926</v>
      </c>
      <c r="L56" s="178">
        <v>11</v>
      </c>
      <c r="M56" s="179">
        <f t="shared" si="4"/>
        <v>8.1481481481481488</v>
      </c>
      <c r="N56" s="180">
        <v>12</v>
      </c>
      <c r="O56" s="181">
        <f t="shared" si="5"/>
        <v>8.8888888888888893</v>
      </c>
      <c r="P56" s="178">
        <v>14</v>
      </c>
      <c r="Q56" s="179">
        <f t="shared" si="6"/>
        <v>10.37037037037037</v>
      </c>
      <c r="R56" s="177">
        <v>996</v>
      </c>
      <c r="S56" s="182">
        <v>51</v>
      </c>
      <c r="T56" s="183">
        <f t="shared" si="7"/>
        <v>5.1204819277108431</v>
      </c>
      <c r="U56" s="184">
        <v>33</v>
      </c>
      <c r="V56" s="185">
        <f t="shared" si="8"/>
        <v>3.3132530120481931</v>
      </c>
      <c r="W56" s="182">
        <v>96</v>
      </c>
      <c r="X56" s="183">
        <f t="shared" si="9"/>
        <v>9.6385542168674707</v>
      </c>
      <c r="Y56" s="184">
        <v>375</v>
      </c>
      <c r="Z56" s="185">
        <f t="shared" si="10"/>
        <v>37.650602409638559</v>
      </c>
      <c r="AA56" s="182">
        <v>269</v>
      </c>
      <c r="AB56" s="186">
        <f t="shared" si="11"/>
        <v>27.00803212851406</v>
      </c>
      <c r="AC56" s="184">
        <v>106</v>
      </c>
      <c r="AD56" s="187">
        <f t="shared" si="12"/>
        <v>10.642570281124499</v>
      </c>
      <c r="AE56" s="182">
        <v>66</v>
      </c>
      <c r="AF56" s="183">
        <f t="shared" si="13"/>
        <v>6.6265060240963862</v>
      </c>
      <c r="AG56" s="193">
        <v>1240</v>
      </c>
      <c r="AH56" s="182">
        <v>23</v>
      </c>
      <c r="AI56" s="183">
        <f t="shared" si="14"/>
        <v>1.8548387096774193</v>
      </c>
      <c r="AJ56" s="184">
        <v>16</v>
      </c>
      <c r="AK56" s="185">
        <f t="shared" si="15"/>
        <v>1.2903225806451613</v>
      </c>
      <c r="AL56" s="182">
        <v>163</v>
      </c>
      <c r="AM56" s="183">
        <f t="shared" si="16"/>
        <v>13.14516129032258</v>
      </c>
      <c r="AN56" s="184">
        <v>665</v>
      </c>
      <c r="AO56" s="185">
        <f t="shared" si="17"/>
        <v>53.629032258064512</v>
      </c>
      <c r="AP56" s="182">
        <v>306</v>
      </c>
      <c r="AQ56" s="185">
        <f t="shared" si="18"/>
        <v>24.677419354838708</v>
      </c>
      <c r="AR56" s="182">
        <v>48</v>
      </c>
      <c r="AS56" s="185">
        <f t="shared" si="19"/>
        <v>3.870967741935484</v>
      </c>
      <c r="AT56" s="182">
        <v>16</v>
      </c>
      <c r="AU56" s="188">
        <f t="shared" si="20"/>
        <v>1.2903225806451613</v>
      </c>
    </row>
    <row r="57" spans="1:47" s="150" customFormat="1">
      <c r="A57" s="49" t="s">
        <v>40</v>
      </c>
      <c r="B57" s="167">
        <v>1418</v>
      </c>
      <c r="C57" s="168">
        <v>126</v>
      </c>
      <c r="D57" s="169">
        <v>9</v>
      </c>
      <c r="E57" s="170">
        <f t="shared" si="0"/>
        <v>7.1428571428571423</v>
      </c>
      <c r="F57" s="171">
        <v>11</v>
      </c>
      <c r="G57" s="172">
        <f t="shared" si="1"/>
        <v>8.7301587301587293</v>
      </c>
      <c r="H57" s="169">
        <v>56</v>
      </c>
      <c r="I57" s="170">
        <f t="shared" si="2"/>
        <v>44.444444444444443</v>
      </c>
      <c r="J57" s="171">
        <v>25</v>
      </c>
      <c r="K57" s="172">
        <f t="shared" si="3"/>
        <v>19.841269841269842</v>
      </c>
      <c r="L57" s="169">
        <v>12</v>
      </c>
      <c r="M57" s="170">
        <f t="shared" si="4"/>
        <v>9.5238095238095237</v>
      </c>
      <c r="N57" s="171" t="s">
        <v>54</v>
      </c>
      <c r="O57" s="172" t="s">
        <v>54</v>
      </c>
      <c r="P57" s="169" t="s">
        <v>54</v>
      </c>
      <c r="Q57" s="170" t="s">
        <v>54</v>
      </c>
      <c r="R57" s="168">
        <v>729</v>
      </c>
      <c r="S57" s="169">
        <v>22</v>
      </c>
      <c r="T57" s="170">
        <f t="shared" si="7"/>
        <v>3.017832647462277</v>
      </c>
      <c r="U57" s="171">
        <v>55</v>
      </c>
      <c r="V57" s="172">
        <f t="shared" si="8"/>
        <v>7.544581618655692</v>
      </c>
      <c r="W57" s="169">
        <v>369</v>
      </c>
      <c r="X57" s="170">
        <f t="shared" si="9"/>
        <v>50.617283950617285</v>
      </c>
      <c r="Y57" s="171">
        <v>174</v>
      </c>
      <c r="Z57" s="172">
        <f t="shared" si="10"/>
        <v>23.868312757201647</v>
      </c>
      <c r="AA57" s="169">
        <v>67</v>
      </c>
      <c r="AB57" s="173">
        <f t="shared" si="11"/>
        <v>9.1906721536351164</v>
      </c>
      <c r="AC57" s="171" t="s">
        <v>54</v>
      </c>
      <c r="AD57" s="174" t="s">
        <v>54</v>
      </c>
      <c r="AE57" s="169" t="s">
        <v>54</v>
      </c>
      <c r="AF57" s="170" t="s">
        <v>54</v>
      </c>
      <c r="AG57" s="168">
        <v>563</v>
      </c>
      <c r="AH57" s="169">
        <v>7</v>
      </c>
      <c r="AI57" s="170">
        <f t="shared" si="14"/>
        <v>1.2433392539964476</v>
      </c>
      <c r="AJ57" s="171">
        <v>20</v>
      </c>
      <c r="AK57" s="172">
        <f t="shared" si="15"/>
        <v>3.5523978685612785</v>
      </c>
      <c r="AL57" s="169">
        <v>302</v>
      </c>
      <c r="AM57" s="170">
        <f t="shared" si="16"/>
        <v>53.641207815275315</v>
      </c>
      <c r="AN57" s="171">
        <v>193</v>
      </c>
      <c r="AO57" s="172">
        <f t="shared" si="17"/>
        <v>34.280639431616336</v>
      </c>
      <c r="AP57" s="169">
        <v>34</v>
      </c>
      <c r="AQ57" s="172">
        <f t="shared" si="18"/>
        <v>6.0390763765541742</v>
      </c>
      <c r="AR57" s="169" t="s">
        <v>54</v>
      </c>
      <c r="AS57" s="172" t="s">
        <v>54</v>
      </c>
      <c r="AT57" s="169" t="s">
        <v>54</v>
      </c>
      <c r="AU57" s="175" t="s">
        <v>54</v>
      </c>
    </row>
    <row r="58" spans="1:47" s="150" customFormat="1">
      <c r="A58" s="50" t="s">
        <v>41</v>
      </c>
      <c r="B58" s="176">
        <v>1792</v>
      </c>
      <c r="C58" s="201">
        <v>292</v>
      </c>
      <c r="D58" s="202">
        <v>72</v>
      </c>
      <c r="E58" s="179">
        <f t="shared" si="0"/>
        <v>24.657534246575342</v>
      </c>
      <c r="F58" s="203">
        <v>4</v>
      </c>
      <c r="G58" s="181">
        <f t="shared" si="1"/>
        <v>1.3698630136986301</v>
      </c>
      <c r="H58" s="202">
        <v>67</v>
      </c>
      <c r="I58" s="179">
        <f t="shared" si="2"/>
        <v>22.945205479452056</v>
      </c>
      <c r="J58" s="203">
        <v>66</v>
      </c>
      <c r="K58" s="181">
        <f t="shared" si="3"/>
        <v>22.602739726027394</v>
      </c>
      <c r="L58" s="202">
        <v>21</v>
      </c>
      <c r="M58" s="179">
        <f t="shared" si="4"/>
        <v>7.1917808219178081</v>
      </c>
      <c r="N58" s="203">
        <v>5</v>
      </c>
      <c r="O58" s="181">
        <f t="shared" si="5"/>
        <v>1.7123287671232876</v>
      </c>
      <c r="P58" s="202">
        <v>57</v>
      </c>
      <c r="Q58" s="179">
        <f t="shared" si="6"/>
        <v>19.520547945205479</v>
      </c>
      <c r="R58" s="201">
        <v>876</v>
      </c>
      <c r="S58" s="202">
        <v>42</v>
      </c>
      <c r="T58" s="179">
        <f t="shared" si="7"/>
        <v>4.7945205479452051</v>
      </c>
      <c r="U58" s="203">
        <v>16</v>
      </c>
      <c r="V58" s="181">
        <f t="shared" si="8"/>
        <v>1.8264840182648401</v>
      </c>
      <c r="W58" s="202">
        <v>136</v>
      </c>
      <c r="X58" s="179">
        <f t="shared" si="9"/>
        <v>15.52511415525114</v>
      </c>
      <c r="Y58" s="203">
        <v>418</v>
      </c>
      <c r="Z58" s="181">
        <f t="shared" si="10"/>
        <v>47.716894977168948</v>
      </c>
      <c r="AA58" s="202">
        <v>175</v>
      </c>
      <c r="AB58" s="196">
        <f t="shared" si="11"/>
        <v>19.977168949771691</v>
      </c>
      <c r="AC58" s="203">
        <v>58</v>
      </c>
      <c r="AD58" s="197">
        <f t="shared" si="12"/>
        <v>6.6210045662100452</v>
      </c>
      <c r="AE58" s="202">
        <v>31</v>
      </c>
      <c r="AF58" s="179">
        <f t="shared" si="13"/>
        <v>3.5388127853881275</v>
      </c>
      <c r="AG58" s="201">
        <v>624</v>
      </c>
      <c r="AH58" s="202">
        <v>15</v>
      </c>
      <c r="AI58" s="179">
        <f t="shared" si="14"/>
        <v>2.4038461538461542</v>
      </c>
      <c r="AJ58" s="203">
        <v>20</v>
      </c>
      <c r="AK58" s="181">
        <f t="shared" si="15"/>
        <v>3.2051282051282048</v>
      </c>
      <c r="AL58" s="202">
        <v>171</v>
      </c>
      <c r="AM58" s="179">
        <f t="shared" si="16"/>
        <v>27.403846153846157</v>
      </c>
      <c r="AN58" s="203">
        <v>338</v>
      </c>
      <c r="AO58" s="181">
        <f t="shared" si="17"/>
        <v>54.166666666666664</v>
      </c>
      <c r="AP58" s="202">
        <v>66</v>
      </c>
      <c r="AQ58" s="181">
        <f t="shared" si="18"/>
        <v>10.576923076923077</v>
      </c>
      <c r="AR58" s="202">
        <v>11</v>
      </c>
      <c r="AS58" s="181">
        <f t="shared" si="19"/>
        <v>1.7628205128205128</v>
      </c>
      <c r="AT58" s="202">
        <v>3</v>
      </c>
      <c r="AU58" s="198">
        <f t="shared" si="20"/>
        <v>0.48076923076923078</v>
      </c>
    </row>
    <row r="59" spans="1:47" s="150" customFormat="1" ht="15" thickBot="1">
      <c r="A59" s="49" t="s">
        <v>42</v>
      </c>
      <c r="B59" s="167">
        <v>1342</v>
      </c>
      <c r="C59" s="168">
        <v>131</v>
      </c>
      <c r="D59" s="169" t="s">
        <v>54</v>
      </c>
      <c r="E59" s="170" t="s">
        <v>54</v>
      </c>
      <c r="F59" s="171">
        <v>14</v>
      </c>
      <c r="G59" s="172">
        <f t="shared" si="1"/>
        <v>10.687022900763358</v>
      </c>
      <c r="H59" s="169">
        <v>38</v>
      </c>
      <c r="I59" s="170">
        <f t="shared" si="2"/>
        <v>29.007633587786259</v>
      </c>
      <c r="J59" s="171">
        <v>45</v>
      </c>
      <c r="K59" s="172">
        <f t="shared" si="3"/>
        <v>34.351145038167942</v>
      </c>
      <c r="L59" s="169">
        <v>18</v>
      </c>
      <c r="M59" s="170">
        <f t="shared" si="4"/>
        <v>13.740458015267176</v>
      </c>
      <c r="N59" s="171" t="s">
        <v>54</v>
      </c>
      <c r="O59" s="172" t="s">
        <v>54</v>
      </c>
      <c r="P59" s="169" t="s">
        <v>54</v>
      </c>
      <c r="Q59" s="170" t="s">
        <v>54</v>
      </c>
      <c r="R59" s="204">
        <v>780</v>
      </c>
      <c r="S59" s="205" t="s">
        <v>54</v>
      </c>
      <c r="T59" s="206" t="s">
        <v>54</v>
      </c>
      <c r="U59" s="207">
        <v>13</v>
      </c>
      <c r="V59" s="208">
        <f t="shared" si="8"/>
        <v>1.6666666666666667</v>
      </c>
      <c r="W59" s="205">
        <v>168</v>
      </c>
      <c r="X59" s="206">
        <f t="shared" si="9"/>
        <v>21.53846153846154</v>
      </c>
      <c r="Y59" s="207">
        <v>446</v>
      </c>
      <c r="Z59" s="208">
        <f t="shared" si="10"/>
        <v>57.179487179487175</v>
      </c>
      <c r="AA59" s="205">
        <v>109</v>
      </c>
      <c r="AB59" s="209">
        <f t="shared" si="11"/>
        <v>13.974358974358974</v>
      </c>
      <c r="AC59" s="207" t="s">
        <v>54</v>
      </c>
      <c r="AD59" s="210" t="s">
        <v>54</v>
      </c>
      <c r="AE59" s="205" t="s">
        <v>54</v>
      </c>
      <c r="AF59" s="209" t="s">
        <v>54</v>
      </c>
      <c r="AG59" s="168">
        <v>431</v>
      </c>
      <c r="AH59" s="169" t="s">
        <v>54</v>
      </c>
      <c r="AI59" s="170" t="s">
        <v>54</v>
      </c>
      <c r="AJ59" s="171">
        <v>3</v>
      </c>
      <c r="AK59" s="172">
        <f t="shared" si="15"/>
        <v>0.6960556844547563</v>
      </c>
      <c r="AL59" s="169">
        <v>111</v>
      </c>
      <c r="AM59" s="170">
        <f t="shared" si="16"/>
        <v>25.754060324825982</v>
      </c>
      <c r="AN59" s="171">
        <v>255</v>
      </c>
      <c r="AO59" s="172">
        <f t="shared" si="17"/>
        <v>59.164733178654295</v>
      </c>
      <c r="AP59" s="169">
        <v>49</v>
      </c>
      <c r="AQ59" s="172">
        <f t="shared" si="18"/>
        <v>11.36890951276102</v>
      </c>
      <c r="AR59" s="169" t="s">
        <v>54</v>
      </c>
      <c r="AS59" s="194" t="s">
        <v>54</v>
      </c>
      <c r="AT59" s="169" t="s">
        <v>54</v>
      </c>
      <c r="AU59" s="195" t="s">
        <v>54</v>
      </c>
    </row>
    <row r="60" spans="1:47" s="150" customFormat="1">
      <c r="A60" s="51" t="s">
        <v>55</v>
      </c>
      <c r="B60" s="211">
        <v>44942</v>
      </c>
      <c r="C60" s="212">
        <v>7819</v>
      </c>
      <c r="D60" s="213">
        <v>1394</v>
      </c>
      <c r="E60" s="214">
        <f t="shared" si="0"/>
        <v>17.828366798823378</v>
      </c>
      <c r="F60" s="215">
        <v>1274</v>
      </c>
      <c r="G60" s="216">
        <f t="shared" si="1"/>
        <v>16.293643688451208</v>
      </c>
      <c r="H60" s="213">
        <v>2373</v>
      </c>
      <c r="I60" s="214">
        <f t="shared" si="2"/>
        <v>30.349149507609667</v>
      </c>
      <c r="J60" s="215">
        <v>868</v>
      </c>
      <c r="K60" s="216">
        <f t="shared" si="3"/>
        <v>11.101163831692032</v>
      </c>
      <c r="L60" s="213">
        <v>386</v>
      </c>
      <c r="M60" s="214">
        <f t="shared" si="4"/>
        <v>4.9366926716971484</v>
      </c>
      <c r="N60" s="215">
        <v>290</v>
      </c>
      <c r="O60" s="216">
        <f t="shared" si="5"/>
        <v>3.7089141833994117</v>
      </c>
      <c r="P60" s="213">
        <v>1234</v>
      </c>
      <c r="Q60" s="214">
        <f t="shared" si="6"/>
        <v>15.782069318327153</v>
      </c>
      <c r="R60" s="212">
        <v>23829</v>
      </c>
      <c r="S60" s="213">
        <v>1249</v>
      </c>
      <c r="T60" s="214">
        <f t="shared" si="7"/>
        <v>5.2415124428217723</v>
      </c>
      <c r="U60" s="215">
        <v>3555</v>
      </c>
      <c r="V60" s="216">
        <f t="shared" si="8"/>
        <v>14.918796424524739</v>
      </c>
      <c r="W60" s="213">
        <v>7880</v>
      </c>
      <c r="X60" s="214">
        <f t="shared" si="9"/>
        <v>33.068949599227828</v>
      </c>
      <c r="Y60" s="215">
        <v>6202</v>
      </c>
      <c r="Z60" s="216">
        <f t="shared" si="10"/>
        <v>26.027109824163837</v>
      </c>
      <c r="AA60" s="213">
        <v>2849</v>
      </c>
      <c r="AB60" s="217">
        <f t="shared" si="11"/>
        <v>11.956019975659911</v>
      </c>
      <c r="AC60" s="215">
        <v>1316</v>
      </c>
      <c r="AD60" s="218">
        <f t="shared" si="12"/>
        <v>5.5226824457593686</v>
      </c>
      <c r="AE60" s="213">
        <v>788</v>
      </c>
      <c r="AF60" s="214">
        <f t="shared" si="13"/>
        <v>3.3068949599227833</v>
      </c>
      <c r="AG60" s="212">
        <v>13294</v>
      </c>
      <c r="AH60" s="213">
        <v>412</v>
      </c>
      <c r="AI60" s="214">
        <f t="shared" si="14"/>
        <v>3.0991424702873478</v>
      </c>
      <c r="AJ60" s="215">
        <v>1595</v>
      </c>
      <c r="AK60" s="216">
        <f t="shared" si="15"/>
        <v>11.997893786670678</v>
      </c>
      <c r="AL60" s="213">
        <v>5428</v>
      </c>
      <c r="AM60" s="214">
        <f t="shared" si="16"/>
        <v>40.830449826989614</v>
      </c>
      <c r="AN60" s="215">
        <v>4880</v>
      </c>
      <c r="AO60" s="216">
        <f t="shared" si="17"/>
        <v>36.708289453888973</v>
      </c>
      <c r="AP60" s="213">
        <v>794</v>
      </c>
      <c r="AQ60" s="216">
        <f t="shared" si="18"/>
        <v>5.9726192267188205</v>
      </c>
      <c r="AR60" s="213">
        <v>148</v>
      </c>
      <c r="AS60" s="216">
        <f t="shared" si="19"/>
        <v>1.113284188355649</v>
      </c>
      <c r="AT60" s="213">
        <v>37</v>
      </c>
      <c r="AU60" s="219">
        <f t="shared" si="20"/>
        <v>0.27832104708891225</v>
      </c>
    </row>
    <row r="61" spans="1:47" s="150" customFormat="1">
      <c r="A61" s="52" t="s">
        <v>44</v>
      </c>
      <c r="B61" s="220">
        <v>10480</v>
      </c>
      <c r="C61" s="221">
        <v>1541</v>
      </c>
      <c r="D61" s="222">
        <v>460</v>
      </c>
      <c r="E61" s="223">
        <f t="shared" si="0"/>
        <v>29.850746268656714</v>
      </c>
      <c r="F61" s="224">
        <v>127</v>
      </c>
      <c r="G61" s="225">
        <f t="shared" si="1"/>
        <v>8.2414016872160936</v>
      </c>
      <c r="H61" s="222">
        <v>361</v>
      </c>
      <c r="I61" s="223">
        <f t="shared" si="2"/>
        <v>23.426346528228422</v>
      </c>
      <c r="J61" s="224">
        <v>210</v>
      </c>
      <c r="K61" s="225">
        <f t="shared" si="3"/>
        <v>13.6275146009085</v>
      </c>
      <c r="L61" s="222">
        <v>99</v>
      </c>
      <c r="M61" s="223">
        <f t="shared" si="4"/>
        <v>6.424399740428294</v>
      </c>
      <c r="N61" s="224">
        <v>66</v>
      </c>
      <c r="O61" s="225">
        <f t="shared" si="5"/>
        <v>4.2829331602855287</v>
      </c>
      <c r="P61" s="222">
        <v>218</v>
      </c>
      <c r="Q61" s="223">
        <f t="shared" si="6"/>
        <v>14.146658014276445</v>
      </c>
      <c r="R61" s="221">
        <v>4739</v>
      </c>
      <c r="S61" s="222">
        <v>298</v>
      </c>
      <c r="T61" s="223">
        <f t="shared" si="7"/>
        <v>6.2882464654990509</v>
      </c>
      <c r="U61" s="224">
        <v>278</v>
      </c>
      <c r="V61" s="225">
        <f t="shared" si="8"/>
        <v>5.8662165013715972</v>
      </c>
      <c r="W61" s="222">
        <v>1359</v>
      </c>
      <c r="X61" s="223">
        <f t="shared" si="9"/>
        <v>28.676936062460435</v>
      </c>
      <c r="Y61" s="224">
        <v>1498</v>
      </c>
      <c r="Z61" s="225">
        <f t="shared" si="10"/>
        <v>31.610044313146236</v>
      </c>
      <c r="AA61" s="222">
        <v>748</v>
      </c>
      <c r="AB61" s="226">
        <f t="shared" si="11"/>
        <v>15.783920658366743</v>
      </c>
      <c r="AC61" s="224">
        <v>306</v>
      </c>
      <c r="AD61" s="227">
        <f t="shared" si="12"/>
        <v>6.4570584511500311</v>
      </c>
      <c r="AE61" s="222">
        <v>252</v>
      </c>
      <c r="AF61" s="223">
        <f t="shared" si="13"/>
        <v>5.3175775480059082</v>
      </c>
      <c r="AG61" s="221">
        <v>4200</v>
      </c>
      <c r="AH61" s="222">
        <v>111</v>
      </c>
      <c r="AI61" s="223">
        <f t="shared" si="14"/>
        <v>2.6428571428571428</v>
      </c>
      <c r="AJ61" s="224">
        <v>195</v>
      </c>
      <c r="AK61" s="225">
        <f t="shared" si="15"/>
        <v>4.6428571428571432</v>
      </c>
      <c r="AL61" s="222">
        <v>1504</v>
      </c>
      <c r="AM61" s="223">
        <f t="shared" si="16"/>
        <v>35.80952380952381</v>
      </c>
      <c r="AN61" s="224">
        <v>1763</v>
      </c>
      <c r="AO61" s="225">
        <f t="shared" si="17"/>
        <v>41.976190476190482</v>
      </c>
      <c r="AP61" s="222">
        <v>513</v>
      </c>
      <c r="AQ61" s="225">
        <f t="shared" si="18"/>
        <v>12.214285714285714</v>
      </c>
      <c r="AR61" s="222">
        <v>87</v>
      </c>
      <c r="AS61" s="225">
        <f t="shared" si="19"/>
        <v>2.0714285714285712</v>
      </c>
      <c r="AT61" s="222">
        <v>27</v>
      </c>
      <c r="AU61" s="228">
        <f t="shared" si="20"/>
        <v>0.64285714285714279</v>
      </c>
    </row>
    <row r="62" spans="1:47" s="150" customFormat="1">
      <c r="A62" s="53" t="s">
        <v>45</v>
      </c>
      <c r="B62" s="229">
        <v>55422</v>
      </c>
      <c r="C62" s="230">
        <v>9360</v>
      </c>
      <c r="D62" s="231">
        <v>1854</v>
      </c>
      <c r="E62" s="232">
        <f t="shared" si="0"/>
        <v>19.807692307692307</v>
      </c>
      <c r="F62" s="233">
        <v>1401</v>
      </c>
      <c r="G62" s="234">
        <f t="shared" si="1"/>
        <v>14.967948717948717</v>
      </c>
      <c r="H62" s="231">
        <v>2734</v>
      </c>
      <c r="I62" s="232">
        <f t="shared" si="2"/>
        <v>29.20940170940171</v>
      </c>
      <c r="J62" s="233">
        <v>1078</v>
      </c>
      <c r="K62" s="234">
        <f t="shared" si="3"/>
        <v>11.517094017094017</v>
      </c>
      <c r="L62" s="231">
        <v>485</v>
      </c>
      <c r="M62" s="232">
        <f t="shared" si="4"/>
        <v>5.1816239316239319</v>
      </c>
      <c r="N62" s="233">
        <v>356</v>
      </c>
      <c r="O62" s="234">
        <f t="shared" si="5"/>
        <v>3.8034188034188032</v>
      </c>
      <c r="P62" s="231">
        <v>1452</v>
      </c>
      <c r="Q62" s="232">
        <f t="shared" si="6"/>
        <v>15.512820512820513</v>
      </c>
      <c r="R62" s="230">
        <v>28568</v>
      </c>
      <c r="S62" s="231">
        <v>1547</v>
      </c>
      <c r="T62" s="232">
        <f t="shared" si="7"/>
        <v>5.4151498179781568</v>
      </c>
      <c r="U62" s="233">
        <v>3833</v>
      </c>
      <c r="V62" s="234">
        <f t="shared" si="8"/>
        <v>13.417110053206386</v>
      </c>
      <c r="W62" s="231">
        <v>9239</v>
      </c>
      <c r="X62" s="232">
        <f t="shared" si="9"/>
        <v>32.340380845701482</v>
      </c>
      <c r="Y62" s="233">
        <v>7700</v>
      </c>
      <c r="Z62" s="234">
        <f t="shared" si="10"/>
        <v>26.953234388126575</v>
      </c>
      <c r="AA62" s="231">
        <v>3597</v>
      </c>
      <c r="AB62" s="235">
        <f t="shared" si="11"/>
        <v>12.591010921310557</v>
      </c>
      <c r="AC62" s="233">
        <v>1622</v>
      </c>
      <c r="AD62" s="236">
        <f t="shared" si="12"/>
        <v>5.6776813217586115</v>
      </c>
      <c r="AE62" s="231">
        <v>1030</v>
      </c>
      <c r="AF62" s="232">
        <f t="shared" si="13"/>
        <v>3.60543265191823</v>
      </c>
      <c r="AG62" s="230">
        <v>17494</v>
      </c>
      <c r="AH62" s="231">
        <v>523</v>
      </c>
      <c r="AI62" s="232">
        <f t="shared" si="14"/>
        <v>2.9895964330627645</v>
      </c>
      <c r="AJ62" s="233">
        <v>1790</v>
      </c>
      <c r="AK62" s="234">
        <f t="shared" si="15"/>
        <v>10.232079570138334</v>
      </c>
      <c r="AL62" s="231">
        <v>6932</v>
      </c>
      <c r="AM62" s="232">
        <f t="shared" si="16"/>
        <v>39.625014290613926</v>
      </c>
      <c r="AN62" s="233">
        <v>6643</v>
      </c>
      <c r="AO62" s="234">
        <f t="shared" si="17"/>
        <v>37.973019320910026</v>
      </c>
      <c r="AP62" s="231">
        <v>1307</v>
      </c>
      <c r="AQ62" s="234">
        <f t="shared" si="18"/>
        <v>7.4711329598719569</v>
      </c>
      <c r="AR62" s="231">
        <v>235</v>
      </c>
      <c r="AS62" s="234">
        <f t="shared" si="19"/>
        <v>1.3433177089287756</v>
      </c>
      <c r="AT62" s="231">
        <v>64</v>
      </c>
      <c r="AU62" s="237">
        <f t="shared" si="20"/>
        <v>0.3658397164742197</v>
      </c>
    </row>
    <row r="63" spans="1:47" s="150" customFormat="1">
      <c r="A63" s="421" t="s">
        <v>107</v>
      </c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21"/>
      <c r="AF63" s="421"/>
      <c r="AG63" s="421"/>
      <c r="AH63" s="421"/>
      <c r="AI63" s="421"/>
      <c r="AJ63" s="421"/>
      <c r="AK63" s="421"/>
      <c r="AL63" s="421"/>
      <c r="AM63" s="421"/>
      <c r="AN63" s="421"/>
      <c r="AO63" s="421"/>
      <c r="AP63" s="421"/>
      <c r="AQ63" s="421"/>
      <c r="AR63" s="421"/>
      <c r="AS63" s="421"/>
      <c r="AT63" s="421"/>
      <c r="AU63" s="421"/>
    </row>
    <row r="64" spans="1:47" s="150" customFormat="1">
      <c r="A64" s="432" t="s">
        <v>143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2"/>
      <c r="AJ64" s="432"/>
      <c r="AK64" s="432"/>
      <c r="AL64" s="432"/>
      <c r="AM64" s="432"/>
      <c r="AN64" s="432"/>
      <c r="AO64" s="432"/>
      <c r="AP64" s="432"/>
      <c r="AQ64" s="432"/>
      <c r="AR64" s="432"/>
      <c r="AS64" s="432"/>
      <c r="AT64" s="432"/>
      <c r="AU64" s="432"/>
    </row>
    <row r="65" spans="1:47" s="150" customFormat="1">
      <c r="A65" s="432" t="s">
        <v>132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2"/>
      <c r="AJ65" s="432"/>
      <c r="AK65" s="432"/>
      <c r="AL65" s="432"/>
      <c r="AM65" s="432"/>
      <c r="AN65" s="432"/>
      <c r="AO65" s="432"/>
      <c r="AP65" s="432"/>
      <c r="AQ65" s="432"/>
      <c r="AR65" s="432"/>
      <c r="AS65" s="432"/>
      <c r="AT65" s="432"/>
      <c r="AU65" s="432"/>
    </row>
    <row r="66" spans="1:47" s="150" customFormat="1">
      <c r="A66" s="97"/>
    </row>
    <row r="67" spans="1:47" s="150" customFormat="1" ht="23.5">
      <c r="A67" s="436">
        <v>2021</v>
      </c>
      <c r="B67" s="437"/>
      <c r="C67" s="437"/>
      <c r="D67" s="437"/>
      <c r="E67" s="437"/>
      <c r="F67" s="437"/>
      <c r="G67" s="437"/>
      <c r="H67" s="437"/>
      <c r="I67" s="437"/>
      <c r="J67" s="437"/>
      <c r="K67" s="437"/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I67" s="437"/>
      <c r="AJ67" s="437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</row>
    <row r="68" spans="1:47" s="150" customFormat="1">
      <c r="A68" s="97"/>
    </row>
    <row r="69" spans="1:47" s="150" customFormat="1" ht="16.5">
      <c r="A69" s="453" t="s">
        <v>163</v>
      </c>
      <c r="B69" s="453"/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53"/>
      <c r="Y69" s="453"/>
      <c r="Z69" s="453"/>
      <c r="AA69" s="453"/>
      <c r="AB69" s="453"/>
      <c r="AC69" s="453"/>
      <c r="AD69" s="453"/>
      <c r="AE69" s="453"/>
      <c r="AF69" s="453"/>
      <c r="AG69" s="453"/>
      <c r="AH69" s="453"/>
      <c r="AI69" s="453"/>
      <c r="AJ69" s="453"/>
      <c r="AK69" s="453"/>
      <c r="AL69" s="453"/>
      <c r="AM69" s="453"/>
      <c r="AN69" s="453"/>
      <c r="AO69" s="453"/>
      <c r="AP69" s="453"/>
      <c r="AQ69" s="453"/>
      <c r="AR69" s="453"/>
      <c r="AS69" s="453"/>
      <c r="AT69" s="453"/>
      <c r="AU69" s="453"/>
    </row>
    <row r="70" spans="1:47" s="150" customFormat="1" ht="15.75" customHeight="1" thickBot="1">
      <c r="A70" s="438" t="s">
        <v>16</v>
      </c>
      <c r="B70" s="440" t="s">
        <v>46</v>
      </c>
      <c r="C70" s="440"/>
      <c r="D70" s="440"/>
      <c r="E70" s="440"/>
      <c r="F70" s="440"/>
      <c r="G70" s="440"/>
      <c r="H70" s="440"/>
      <c r="I70" s="440"/>
      <c r="J70" s="440"/>
      <c r="K70" s="440"/>
      <c r="L70" s="440"/>
      <c r="M70" s="440"/>
      <c r="N70" s="440"/>
      <c r="O70" s="440"/>
      <c r="P70" s="440"/>
      <c r="Q70" s="440"/>
      <c r="R70" s="440"/>
      <c r="S70" s="440"/>
      <c r="T70" s="440"/>
      <c r="U70" s="440"/>
      <c r="V70" s="440"/>
      <c r="W70" s="440"/>
      <c r="X70" s="440"/>
      <c r="Y70" s="440"/>
      <c r="Z70" s="440"/>
      <c r="AA70" s="440"/>
      <c r="AB70" s="440"/>
      <c r="AC70" s="440"/>
      <c r="AD70" s="440"/>
      <c r="AE70" s="440"/>
      <c r="AF70" s="440"/>
      <c r="AG70" s="440"/>
      <c r="AH70" s="440"/>
      <c r="AI70" s="440"/>
      <c r="AJ70" s="440"/>
      <c r="AK70" s="440"/>
      <c r="AL70" s="440"/>
      <c r="AM70" s="440"/>
      <c r="AN70" s="440"/>
      <c r="AO70" s="440"/>
      <c r="AP70" s="440"/>
      <c r="AQ70" s="440"/>
      <c r="AR70" s="440"/>
      <c r="AS70" s="440"/>
      <c r="AT70" s="440"/>
      <c r="AU70" s="441"/>
    </row>
    <row r="71" spans="1:47" s="150" customFormat="1" ht="15" thickBot="1">
      <c r="A71" s="439"/>
      <c r="B71" s="442" t="s">
        <v>18</v>
      </c>
      <c r="C71" s="433" t="s">
        <v>19</v>
      </c>
      <c r="D71" s="434"/>
      <c r="E71" s="434"/>
      <c r="F71" s="434"/>
      <c r="G71" s="434"/>
      <c r="H71" s="434"/>
      <c r="I71" s="434"/>
      <c r="J71" s="434"/>
      <c r="K71" s="434"/>
      <c r="L71" s="434"/>
      <c r="M71" s="434"/>
      <c r="N71" s="434"/>
      <c r="O71" s="434"/>
      <c r="P71" s="434"/>
      <c r="Q71" s="434"/>
      <c r="R71" s="434"/>
      <c r="S71" s="434"/>
      <c r="T71" s="434"/>
      <c r="U71" s="434"/>
      <c r="V71" s="434"/>
      <c r="W71" s="434"/>
      <c r="X71" s="434"/>
      <c r="Y71" s="434"/>
      <c r="Z71" s="434"/>
      <c r="AA71" s="434"/>
      <c r="AB71" s="434"/>
      <c r="AC71" s="434"/>
      <c r="AD71" s="434"/>
      <c r="AE71" s="434"/>
      <c r="AF71" s="434"/>
      <c r="AG71" s="434"/>
      <c r="AH71" s="434"/>
      <c r="AI71" s="434"/>
      <c r="AJ71" s="434"/>
      <c r="AK71" s="434"/>
      <c r="AL71" s="434"/>
      <c r="AM71" s="434"/>
      <c r="AN71" s="434"/>
      <c r="AO71" s="434"/>
      <c r="AP71" s="434"/>
      <c r="AQ71" s="434"/>
      <c r="AR71" s="434"/>
      <c r="AS71" s="434"/>
      <c r="AT71" s="434"/>
      <c r="AU71" s="435"/>
    </row>
    <row r="72" spans="1:47" s="150" customFormat="1" ht="15.75" customHeight="1" thickBot="1">
      <c r="A72" s="439"/>
      <c r="B72" s="443"/>
      <c r="C72" s="445" t="s">
        <v>47</v>
      </c>
      <c r="D72" s="445"/>
      <c r="E72" s="445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 t="s">
        <v>48</v>
      </c>
      <c r="S72" s="445"/>
      <c r="T72" s="445"/>
      <c r="U72" s="445"/>
      <c r="V72" s="445"/>
      <c r="W72" s="445"/>
      <c r="X72" s="445"/>
      <c r="Y72" s="445"/>
      <c r="Z72" s="445"/>
      <c r="AA72" s="445"/>
      <c r="AB72" s="445"/>
      <c r="AC72" s="445"/>
      <c r="AD72" s="445"/>
      <c r="AE72" s="445"/>
      <c r="AF72" s="445"/>
      <c r="AG72" s="440" t="s">
        <v>68</v>
      </c>
      <c r="AH72" s="440"/>
      <c r="AI72" s="440"/>
      <c r="AJ72" s="440"/>
      <c r="AK72" s="440"/>
      <c r="AL72" s="440"/>
      <c r="AM72" s="440"/>
      <c r="AN72" s="440"/>
      <c r="AO72" s="440"/>
      <c r="AP72" s="440"/>
      <c r="AQ72" s="440"/>
      <c r="AR72" s="440"/>
      <c r="AS72" s="440"/>
      <c r="AT72" s="440"/>
      <c r="AU72" s="441"/>
    </row>
    <row r="73" spans="1:47" s="150" customFormat="1" ht="15" thickBot="1">
      <c r="A73" s="439"/>
      <c r="B73" s="443"/>
      <c r="C73" s="446" t="s">
        <v>18</v>
      </c>
      <c r="D73" s="448" t="s">
        <v>19</v>
      </c>
      <c r="E73" s="449"/>
      <c r="F73" s="449"/>
      <c r="G73" s="449"/>
      <c r="H73" s="449"/>
      <c r="I73" s="449"/>
      <c r="J73" s="449"/>
      <c r="K73" s="449"/>
      <c r="L73" s="449"/>
      <c r="M73" s="449"/>
      <c r="N73" s="449"/>
      <c r="O73" s="449"/>
      <c r="P73" s="449"/>
      <c r="Q73" s="450"/>
      <c r="R73" s="446" t="s">
        <v>18</v>
      </c>
      <c r="S73" s="433" t="s">
        <v>19</v>
      </c>
      <c r="T73" s="434"/>
      <c r="U73" s="434"/>
      <c r="V73" s="434"/>
      <c r="W73" s="434"/>
      <c r="X73" s="434"/>
      <c r="Y73" s="434"/>
      <c r="Z73" s="434"/>
      <c r="AA73" s="434"/>
      <c r="AB73" s="434"/>
      <c r="AC73" s="434"/>
      <c r="AD73" s="434"/>
      <c r="AE73" s="434"/>
      <c r="AF73" s="447"/>
      <c r="AG73" s="446" t="s">
        <v>18</v>
      </c>
      <c r="AH73" s="433" t="s">
        <v>19</v>
      </c>
      <c r="AI73" s="434"/>
      <c r="AJ73" s="434"/>
      <c r="AK73" s="434"/>
      <c r="AL73" s="434"/>
      <c r="AM73" s="434"/>
      <c r="AN73" s="434"/>
      <c r="AO73" s="434"/>
      <c r="AP73" s="434"/>
      <c r="AQ73" s="434"/>
      <c r="AR73" s="434"/>
      <c r="AS73" s="434"/>
      <c r="AT73" s="434"/>
      <c r="AU73" s="435"/>
    </row>
    <row r="74" spans="1:47" s="150" customFormat="1" ht="54.75" customHeight="1" thickBot="1">
      <c r="A74" s="439"/>
      <c r="B74" s="444"/>
      <c r="C74" s="445"/>
      <c r="D74" s="416" t="s">
        <v>56</v>
      </c>
      <c r="E74" s="416"/>
      <c r="F74" s="417" t="s">
        <v>57</v>
      </c>
      <c r="G74" s="417"/>
      <c r="H74" s="417" t="s">
        <v>58</v>
      </c>
      <c r="I74" s="417"/>
      <c r="J74" s="417" t="s">
        <v>59</v>
      </c>
      <c r="K74" s="417"/>
      <c r="L74" s="417" t="s">
        <v>60</v>
      </c>
      <c r="M74" s="417"/>
      <c r="N74" s="417" t="s">
        <v>61</v>
      </c>
      <c r="O74" s="417"/>
      <c r="P74" s="417" t="s">
        <v>62</v>
      </c>
      <c r="Q74" s="417"/>
      <c r="R74" s="445"/>
      <c r="S74" s="416" t="s">
        <v>56</v>
      </c>
      <c r="T74" s="416"/>
      <c r="U74" s="417" t="s">
        <v>69</v>
      </c>
      <c r="V74" s="417"/>
      <c r="W74" s="417" t="s">
        <v>58</v>
      </c>
      <c r="X74" s="417"/>
      <c r="Y74" s="417" t="s">
        <v>59</v>
      </c>
      <c r="Z74" s="417"/>
      <c r="AA74" s="417" t="s">
        <v>60</v>
      </c>
      <c r="AB74" s="417"/>
      <c r="AC74" s="417" t="s">
        <v>61</v>
      </c>
      <c r="AD74" s="417"/>
      <c r="AE74" s="417" t="s">
        <v>62</v>
      </c>
      <c r="AF74" s="417"/>
      <c r="AG74" s="445"/>
      <c r="AH74" s="416" t="s">
        <v>56</v>
      </c>
      <c r="AI74" s="416"/>
      <c r="AJ74" s="417" t="s">
        <v>69</v>
      </c>
      <c r="AK74" s="417"/>
      <c r="AL74" s="417" t="s">
        <v>58</v>
      </c>
      <c r="AM74" s="417"/>
      <c r="AN74" s="417" t="s">
        <v>59</v>
      </c>
      <c r="AO74" s="417"/>
      <c r="AP74" s="417" t="s">
        <v>60</v>
      </c>
      <c r="AQ74" s="417"/>
      <c r="AR74" s="417" t="s">
        <v>61</v>
      </c>
      <c r="AS74" s="417"/>
      <c r="AT74" s="418" t="s">
        <v>62</v>
      </c>
      <c r="AU74" s="419"/>
    </row>
    <row r="75" spans="1:47" s="150" customFormat="1" ht="15" thickBot="1">
      <c r="A75" s="439"/>
      <c r="B75" s="151" t="s">
        <v>8</v>
      </c>
      <c r="C75" s="151" t="s">
        <v>8</v>
      </c>
      <c r="D75" s="152" t="s">
        <v>8</v>
      </c>
      <c r="E75" s="153" t="s">
        <v>26</v>
      </c>
      <c r="F75" s="154" t="s">
        <v>8</v>
      </c>
      <c r="G75" s="155" t="s">
        <v>26</v>
      </c>
      <c r="H75" s="154" t="s">
        <v>8</v>
      </c>
      <c r="I75" s="155" t="s">
        <v>26</v>
      </c>
      <c r="J75" s="154" t="s">
        <v>8</v>
      </c>
      <c r="K75" s="155" t="s">
        <v>26</v>
      </c>
      <c r="L75" s="152" t="s">
        <v>8</v>
      </c>
      <c r="M75" s="153" t="s">
        <v>26</v>
      </c>
      <c r="N75" s="154" t="s">
        <v>8</v>
      </c>
      <c r="O75" s="155" t="s">
        <v>26</v>
      </c>
      <c r="P75" s="152" t="s">
        <v>8</v>
      </c>
      <c r="Q75" s="153" t="s">
        <v>26</v>
      </c>
      <c r="R75" s="151" t="s">
        <v>8</v>
      </c>
      <c r="S75" s="154" t="s">
        <v>8</v>
      </c>
      <c r="T75" s="155" t="s">
        <v>26</v>
      </c>
      <c r="U75" s="154" t="s">
        <v>8</v>
      </c>
      <c r="V75" s="155" t="s">
        <v>26</v>
      </c>
      <c r="W75" s="154" t="s">
        <v>8</v>
      </c>
      <c r="X75" s="155" t="s">
        <v>26</v>
      </c>
      <c r="Y75" s="152" t="s">
        <v>8</v>
      </c>
      <c r="Z75" s="153" t="s">
        <v>26</v>
      </c>
      <c r="AA75" s="154" t="s">
        <v>8</v>
      </c>
      <c r="AB75" s="155" t="s">
        <v>26</v>
      </c>
      <c r="AC75" s="154" t="s">
        <v>8</v>
      </c>
      <c r="AD75" s="155" t="s">
        <v>26</v>
      </c>
      <c r="AE75" s="154" t="s">
        <v>8</v>
      </c>
      <c r="AF75" s="155" t="s">
        <v>26</v>
      </c>
      <c r="AG75" s="151" t="s">
        <v>8</v>
      </c>
      <c r="AH75" s="154" t="s">
        <v>8</v>
      </c>
      <c r="AI75" s="155" t="s">
        <v>26</v>
      </c>
      <c r="AJ75" s="152" t="s">
        <v>8</v>
      </c>
      <c r="AK75" s="153" t="s">
        <v>26</v>
      </c>
      <c r="AL75" s="152" t="s">
        <v>8</v>
      </c>
      <c r="AM75" s="153" t="s">
        <v>26</v>
      </c>
      <c r="AN75" s="154" t="s">
        <v>8</v>
      </c>
      <c r="AO75" s="155" t="s">
        <v>26</v>
      </c>
      <c r="AP75" s="152" t="s">
        <v>8</v>
      </c>
      <c r="AQ75" s="153" t="s">
        <v>26</v>
      </c>
      <c r="AR75" s="154" t="s">
        <v>8</v>
      </c>
      <c r="AS75" s="155" t="s">
        <v>26</v>
      </c>
      <c r="AT75" s="154" t="s">
        <v>8</v>
      </c>
      <c r="AU75" s="156" t="s">
        <v>26</v>
      </c>
    </row>
    <row r="76" spans="1:47" s="150" customFormat="1">
      <c r="A76" s="48" t="s">
        <v>27</v>
      </c>
      <c r="B76" s="157">
        <f>SUM(C76,R76,AG76)</f>
        <v>9081</v>
      </c>
      <c r="C76" s="158">
        <v>2251</v>
      </c>
      <c r="D76" s="159">
        <v>172</v>
      </c>
      <c r="E76" s="160">
        <f>D76/C76*100</f>
        <v>7.641048422923145</v>
      </c>
      <c r="F76" s="161">
        <v>516</v>
      </c>
      <c r="G76" s="162">
        <f>F76/C76*100</f>
        <v>22.923145268769435</v>
      </c>
      <c r="H76" s="159">
        <v>904</v>
      </c>
      <c r="I76" s="160">
        <f>H76/C76*100</f>
        <v>40.159928920479786</v>
      </c>
      <c r="J76" s="161">
        <v>214</v>
      </c>
      <c r="K76" s="162">
        <f>J76/C76*100</f>
        <v>9.506885828520657</v>
      </c>
      <c r="L76" s="159">
        <v>84</v>
      </c>
      <c r="M76" s="160">
        <f>L76/C76*100</f>
        <v>3.7316748111950244</v>
      </c>
      <c r="N76" s="161" t="s">
        <v>54</v>
      </c>
      <c r="O76" s="165" t="s">
        <v>54</v>
      </c>
      <c r="P76" s="159" t="s">
        <v>54</v>
      </c>
      <c r="Q76" s="238" t="s">
        <v>54</v>
      </c>
      <c r="R76" s="158">
        <v>5305</v>
      </c>
      <c r="S76" s="159">
        <v>295</v>
      </c>
      <c r="T76" s="160">
        <f>S76/R76*100</f>
        <v>5.5607917059377945</v>
      </c>
      <c r="U76" s="161">
        <v>1512</v>
      </c>
      <c r="V76" s="162">
        <f>U76/R76*100</f>
        <v>28.501413760603207</v>
      </c>
      <c r="W76" s="159">
        <v>2317</v>
      </c>
      <c r="X76" s="160">
        <f>W76/R76*100</f>
        <v>43.675777568331767</v>
      </c>
      <c r="Y76" s="161">
        <v>672</v>
      </c>
      <c r="Z76" s="162">
        <f>Y76/R76*100</f>
        <v>12.667295004712537</v>
      </c>
      <c r="AA76" s="159">
        <v>268</v>
      </c>
      <c r="AB76" s="163">
        <f>AA76/R76*100</f>
        <v>5.0518378887841653</v>
      </c>
      <c r="AC76" s="161" t="s">
        <v>54</v>
      </c>
      <c r="AD76" s="239" t="s">
        <v>54</v>
      </c>
      <c r="AE76" s="159" t="s">
        <v>54</v>
      </c>
      <c r="AF76" s="240" t="s">
        <v>54</v>
      </c>
      <c r="AG76" s="158">
        <v>1525</v>
      </c>
      <c r="AH76" s="159">
        <v>26</v>
      </c>
      <c r="AI76" s="160">
        <f>AH76/AG76*100</f>
        <v>1.7049180327868854</v>
      </c>
      <c r="AJ76" s="161">
        <v>309</v>
      </c>
      <c r="AK76" s="162">
        <f>AJ76/AG76*100</f>
        <v>20.262295081967213</v>
      </c>
      <c r="AL76" s="159">
        <v>901</v>
      </c>
      <c r="AM76" s="160">
        <f>AL76/AG76*100</f>
        <v>59.081967213114751</v>
      </c>
      <c r="AN76" s="161">
        <v>265</v>
      </c>
      <c r="AO76" s="162">
        <f>AN76/AG76*100</f>
        <v>17.377049180327869</v>
      </c>
      <c r="AP76" s="159">
        <v>19</v>
      </c>
      <c r="AQ76" s="160">
        <f>AP76/AG76*100</f>
        <v>1.2459016393442623</v>
      </c>
      <c r="AR76" s="161" t="s">
        <v>54</v>
      </c>
      <c r="AS76" s="239" t="s">
        <v>54</v>
      </c>
      <c r="AT76" s="159" t="s">
        <v>54</v>
      </c>
      <c r="AU76" s="166" t="s">
        <v>54</v>
      </c>
    </row>
    <row r="77" spans="1:47" s="150" customFormat="1">
      <c r="A77" s="49" t="s">
        <v>28</v>
      </c>
      <c r="B77" s="167">
        <f t="shared" ref="B77:B94" si="21">SUM(C77,R77,AG77)</f>
        <v>8960</v>
      </c>
      <c r="C77" s="168">
        <v>1786</v>
      </c>
      <c r="D77" s="169">
        <v>254</v>
      </c>
      <c r="E77" s="170">
        <f t="shared" ref="E77:E94" si="22">D77/C77*100</f>
        <v>14.221724524076148</v>
      </c>
      <c r="F77" s="171">
        <v>570</v>
      </c>
      <c r="G77" s="172">
        <f t="shared" ref="G77:G94" si="23">F77/C77*100</f>
        <v>31.914893617021278</v>
      </c>
      <c r="H77" s="169">
        <v>540</v>
      </c>
      <c r="I77" s="170">
        <f t="shared" ref="I77:I94" si="24">H77/C77*100</f>
        <v>30.23516237402016</v>
      </c>
      <c r="J77" s="171">
        <v>216</v>
      </c>
      <c r="K77" s="172">
        <f t="shared" ref="K77:K94" si="25">J77/C77*100</f>
        <v>12.094064949608063</v>
      </c>
      <c r="L77" s="169">
        <v>92</v>
      </c>
      <c r="M77" s="170">
        <f t="shared" ref="M77:M94" si="26">L77/C77*100</f>
        <v>5.1511758118701003</v>
      </c>
      <c r="N77" s="171">
        <v>53</v>
      </c>
      <c r="O77" s="172">
        <f t="shared" ref="O77:O94" si="27">N77/C77*100</f>
        <v>2.9675251959686451</v>
      </c>
      <c r="P77" s="169">
        <v>61</v>
      </c>
      <c r="Q77" s="170">
        <f t="shared" ref="Q77:Q94" si="28">P77/C77*100</f>
        <v>3.4154535274356101</v>
      </c>
      <c r="R77" s="168">
        <v>4354</v>
      </c>
      <c r="S77" s="169">
        <v>114</v>
      </c>
      <c r="T77" s="170">
        <f t="shared" ref="T77:T94" si="29">S77/R77*100</f>
        <v>2.6182820395039044</v>
      </c>
      <c r="U77" s="171">
        <v>1540</v>
      </c>
      <c r="V77" s="172">
        <f t="shared" ref="V77:V94" si="30">U77/R77*100</f>
        <v>35.369774919614152</v>
      </c>
      <c r="W77" s="169">
        <v>1533</v>
      </c>
      <c r="X77" s="170">
        <f t="shared" ref="X77:X94" si="31">W77/R77*100</f>
        <v>35.20900321543408</v>
      </c>
      <c r="Y77" s="171">
        <v>737</v>
      </c>
      <c r="Z77" s="172">
        <f t="shared" ref="Z77:Z94" si="32">Y77/R77*100</f>
        <v>16.926963711529627</v>
      </c>
      <c r="AA77" s="169">
        <v>269</v>
      </c>
      <c r="AB77" s="173">
        <f t="shared" ref="AB77:AB94" si="33">AA77/R77*100</f>
        <v>6.1782269177767573</v>
      </c>
      <c r="AC77" s="171">
        <v>103</v>
      </c>
      <c r="AD77" s="174">
        <f t="shared" ref="AD77:AD94" si="34">AC77/R77*100</f>
        <v>2.3656407900780891</v>
      </c>
      <c r="AE77" s="169">
        <v>58</v>
      </c>
      <c r="AF77" s="170">
        <f t="shared" ref="AF77:AF94" si="35">AE77/R77*100</f>
        <v>1.3321084060633899</v>
      </c>
      <c r="AG77" s="168">
        <v>2820</v>
      </c>
      <c r="AH77" s="169">
        <v>45</v>
      </c>
      <c r="AI77" s="170">
        <f t="shared" ref="AI77:AI94" si="36">AH77/AG77*100</f>
        <v>1.5957446808510638</v>
      </c>
      <c r="AJ77" s="171">
        <v>986</v>
      </c>
      <c r="AK77" s="172">
        <f t="shared" ref="AK77:AK94" si="37">AJ77/AG77*100</f>
        <v>34.964539007092199</v>
      </c>
      <c r="AL77" s="169">
        <v>1279</v>
      </c>
      <c r="AM77" s="170">
        <f t="shared" ref="AM77:AM94" si="38">AL77/AG77*100</f>
        <v>45.354609929078016</v>
      </c>
      <c r="AN77" s="171">
        <v>434</v>
      </c>
      <c r="AO77" s="172">
        <f t="shared" ref="AO77:AO94" si="39">AN77/AG77*100</f>
        <v>15.390070921985815</v>
      </c>
      <c r="AP77" s="169">
        <v>60</v>
      </c>
      <c r="AQ77" s="170">
        <f t="shared" ref="AQ77:AQ94" si="40">AP77/AG77*100</f>
        <v>2.1276595744680851</v>
      </c>
      <c r="AR77" s="171">
        <v>11</v>
      </c>
      <c r="AS77" s="172">
        <f t="shared" ref="AS77:AS94" si="41">AR77/AG77*100</f>
        <v>0.39007092198581561</v>
      </c>
      <c r="AT77" s="169">
        <v>5</v>
      </c>
      <c r="AU77" s="175">
        <f t="shared" ref="AU77:AU94" si="42">AT77/AG77*100</f>
        <v>0.1773049645390071</v>
      </c>
    </row>
    <row r="78" spans="1:47" s="150" customFormat="1">
      <c r="A78" s="48" t="s">
        <v>29</v>
      </c>
      <c r="B78" s="176">
        <f t="shared" si="21"/>
        <v>2718</v>
      </c>
      <c r="C78" s="177">
        <v>852</v>
      </c>
      <c r="D78" s="178">
        <v>366</v>
      </c>
      <c r="E78" s="179">
        <f t="shared" si="22"/>
        <v>42.95774647887324</v>
      </c>
      <c r="F78" s="180">
        <v>76</v>
      </c>
      <c r="G78" s="181">
        <f t="shared" si="23"/>
        <v>8.92018779342723</v>
      </c>
      <c r="H78" s="178">
        <v>140</v>
      </c>
      <c r="I78" s="179">
        <f t="shared" si="24"/>
        <v>16.431924882629108</v>
      </c>
      <c r="J78" s="180">
        <v>61</v>
      </c>
      <c r="K78" s="181">
        <f t="shared" si="25"/>
        <v>7.1596244131455409</v>
      </c>
      <c r="L78" s="178">
        <v>53</v>
      </c>
      <c r="M78" s="179">
        <f t="shared" si="26"/>
        <v>6.220657276995305</v>
      </c>
      <c r="N78" s="180" t="s">
        <v>54</v>
      </c>
      <c r="O78" s="241" t="s">
        <v>54</v>
      </c>
      <c r="P78" s="178" t="s">
        <v>54</v>
      </c>
      <c r="Q78" s="189" t="s">
        <v>54</v>
      </c>
      <c r="R78" s="177">
        <v>1041</v>
      </c>
      <c r="S78" s="182">
        <v>147</v>
      </c>
      <c r="T78" s="183">
        <f t="shared" si="29"/>
        <v>14.121037463976945</v>
      </c>
      <c r="U78" s="184">
        <v>61</v>
      </c>
      <c r="V78" s="185">
        <f t="shared" si="30"/>
        <v>5.8597502401536987</v>
      </c>
      <c r="W78" s="182">
        <v>217</v>
      </c>
      <c r="X78" s="183">
        <f t="shared" si="31"/>
        <v>20.845341018251681</v>
      </c>
      <c r="Y78" s="184">
        <v>277</v>
      </c>
      <c r="Z78" s="185">
        <f t="shared" si="32"/>
        <v>26.609029779058595</v>
      </c>
      <c r="AA78" s="182">
        <v>175</v>
      </c>
      <c r="AB78" s="186">
        <f t="shared" si="33"/>
        <v>16.810758885686838</v>
      </c>
      <c r="AC78" s="184" t="s">
        <v>54</v>
      </c>
      <c r="AD78" s="242" t="s">
        <v>54</v>
      </c>
      <c r="AE78" s="182" t="s">
        <v>54</v>
      </c>
      <c r="AF78" s="191" t="s">
        <v>54</v>
      </c>
      <c r="AG78" s="177">
        <v>825</v>
      </c>
      <c r="AH78" s="182">
        <v>37</v>
      </c>
      <c r="AI78" s="183">
        <f t="shared" si="36"/>
        <v>4.4848484848484844</v>
      </c>
      <c r="AJ78" s="184">
        <v>39</v>
      </c>
      <c r="AK78" s="185">
        <f t="shared" si="37"/>
        <v>4.7272727272727275</v>
      </c>
      <c r="AL78" s="182">
        <v>365</v>
      </c>
      <c r="AM78" s="183">
        <f t="shared" si="38"/>
        <v>44.242424242424242</v>
      </c>
      <c r="AN78" s="184">
        <v>314</v>
      </c>
      <c r="AO78" s="185">
        <f t="shared" si="39"/>
        <v>38.060606060606062</v>
      </c>
      <c r="AP78" s="182">
        <v>55</v>
      </c>
      <c r="AQ78" s="183">
        <f t="shared" si="40"/>
        <v>6.666666666666667</v>
      </c>
      <c r="AR78" s="184" t="s">
        <v>54</v>
      </c>
      <c r="AS78" s="242" t="s">
        <v>54</v>
      </c>
      <c r="AT78" s="182" t="s">
        <v>54</v>
      </c>
      <c r="AU78" s="192" t="s">
        <v>54</v>
      </c>
    </row>
    <row r="79" spans="1:47" s="150" customFormat="1">
      <c r="A79" s="49" t="s">
        <v>30</v>
      </c>
      <c r="B79" s="167">
        <f t="shared" si="21"/>
        <v>1578</v>
      </c>
      <c r="C79" s="168">
        <v>145</v>
      </c>
      <c r="D79" s="169">
        <v>11</v>
      </c>
      <c r="E79" s="170">
        <f t="shared" si="22"/>
        <v>7.5862068965517242</v>
      </c>
      <c r="F79" s="171">
        <v>12</v>
      </c>
      <c r="G79" s="172">
        <f t="shared" si="23"/>
        <v>8.2758620689655178</v>
      </c>
      <c r="H79" s="169">
        <v>52</v>
      </c>
      <c r="I79" s="170">
        <f t="shared" si="24"/>
        <v>35.862068965517238</v>
      </c>
      <c r="J79" s="171">
        <v>26</v>
      </c>
      <c r="K79" s="172">
        <f t="shared" si="25"/>
        <v>17.931034482758619</v>
      </c>
      <c r="L79" s="169">
        <v>10</v>
      </c>
      <c r="M79" s="170">
        <f t="shared" si="26"/>
        <v>6.8965517241379306</v>
      </c>
      <c r="N79" s="171" t="s">
        <v>54</v>
      </c>
      <c r="O79" s="194" t="s">
        <v>54</v>
      </c>
      <c r="P79" s="169" t="s">
        <v>54</v>
      </c>
      <c r="Q79" s="199" t="s">
        <v>54</v>
      </c>
      <c r="R79" s="168">
        <v>742</v>
      </c>
      <c r="S79" s="169">
        <v>39</v>
      </c>
      <c r="T79" s="170">
        <f t="shared" si="29"/>
        <v>5.2560646900269541</v>
      </c>
      <c r="U79" s="171">
        <v>78</v>
      </c>
      <c r="V79" s="172">
        <f t="shared" si="30"/>
        <v>10.512129380053908</v>
      </c>
      <c r="W79" s="169">
        <v>302</v>
      </c>
      <c r="X79" s="170">
        <f t="shared" si="31"/>
        <v>40.700808625336926</v>
      </c>
      <c r="Y79" s="171">
        <v>125</v>
      </c>
      <c r="Z79" s="172">
        <f t="shared" si="32"/>
        <v>16.846361185983827</v>
      </c>
      <c r="AA79" s="169">
        <v>74</v>
      </c>
      <c r="AB79" s="173">
        <f t="shared" si="33"/>
        <v>9.9730458221024261</v>
      </c>
      <c r="AC79" s="171" t="s">
        <v>54</v>
      </c>
      <c r="AD79" s="243" t="s">
        <v>54</v>
      </c>
      <c r="AE79" s="169" t="s">
        <v>54</v>
      </c>
      <c r="AF79" s="200" t="s">
        <v>54</v>
      </c>
      <c r="AG79" s="168">
        <v>691</v>
      </c>
      <c r="AH79" s="169">
        <v>24</v>
      </c>
      <c r="AI79" s="170">
        <f t="shared" si="36"/>
        <v>3.4732272069464547</v>
      </c>
      <c r="AJ79" s="171">
        <v>130</v>
      </c>
      <c r="AK79" s="172">
        <f t="shared" si="37"/>
        <v>18.813314037626625</v>
      </c>
      <c r="AL79" s="169">
        <v>325</v>
      </c>
      <c r="AM79" s="170">
        <f t="shared" si="38"/>
        <v>47.033285094066571</v>
      </c>
      <c r="AN79" s="171">
        <v>150</v>
      </c>
      <c r="AO79" s="172">
        <f t="shared" si="39"/>
        <v>21.707670043415341</v>
      </c>
      <c r="AP79" s="169">
        <v>47</v>
      </c>
      <c r="AQ79" s="170">
        <f t="shared" si="40"/>
        <v>6.8017366136034738</v>
      </c>
      <c r="AR79" s="171" t="s">
        <v>54</v>
      </c>
      <c r="AS79" s="243" t="s">
        <v>54</v>
      </c>
      <c r="AT79" s="169" t="s">
        <v>54</v>
      </c>
      <c r="AU79" s="195" t="s">
        <v>54</v>
      </c>
    </row>
    <row r="80" spans="1:47" s="150" customFormat="1">
      <c r="A80" s="48" t="s">
        <v>31</v>
      </c>
      <c r="B80" s="176">
        <f t="shared" si="21"/>
        <v>448</v>
      </c>
      <c r="C80" s="177">
        <v>122</v>
      </c>
      <c r="D80" s="178">
        <v>88</v>
      </c>
      <c r="E80" s="179">
        <f t="shared" si="22"/>
        <v>72.131147540983605</v>
      </c>
      <c r="F80" s="180" t="s">
        <v>54</v>
      </c>
      <c r="G80" s="241" t="s">
        <v>54</v>
      </c>
      <c r="H80" s="178">
        <v>10</v>
      </c>
      <c r="I80" s="179">
        <f t="shared" si="24"/>
        <v>8.1967213114754092</v>
      </c>
      <c r="J80" s="180">
        <v>7</v>
      </c>
      <c r="K80" s="181">
        <f t="shared" si="25"/>
        <v>5.7377049180327866</v>
      </c>
      <c r="L80" s="178" t="s">
        <v>54</v>
      </c>
      <c r="M80" s="189" t="s">
        <v>54</v>
      </c>
      <c r="N80" s="180" t="s">
        <v>54</v>
      </c>
      <c r="O80" s="241" t="s">
        <v>54</v>
      </c>
      <c r="P80" s="178" t="s">
        <v>54</v>
      </c>
      <c r="Q80" s="189" t="s">
        <v>54</v>
      </c>
      <c r="R80" s="177">
        <v>170</v>
      </c>
      <c r="S80" s="182">
        <v>20</v>
      </c>
      <c r="T80" s="183">
        <f t="shared" si="29"/>
        <v>11.76470588235294</v>
      </c>
      <c r="U80" s="184" t="s">
        <v>54</v>
      </c>
      <c r="V80" s="190" t="s">
        <v>54</v>
      </c>
      <c r="W80" s="182">
        <v>37</v>
      </c>
      <c r="X80" s="183">
        <f t="shared" si="31"/>
        <v>21.764705882352942</v>
      </c>
      <c r="Y80" s="184">
        <v>72</v>
      </c>
      <c r="Z80" s="185">
        <f t="shared" si="32"/>
        <v>42.352941176470587</v>
      </c>
      <c r="AA80" s="182" t="s">
        <v>54</v>
      </c>
      <c r="AB80" s="191" t="s">
        <v>54</v>
      </c>
      <c r="AC80" s="184" t="s">
        <v>54</v>
      </c>
      <c r="AD80" s="242" t="s">
        <v>54</v>
      </c>
      <c r="AE80" s="182" t="s">
        <v>54</v>
      </c>
      <c r="AF80" s="191" t="s">
        <v>54</v>
      </c>
      <c r="AG80" s="177">
        <v>156</v>
      </c>
      <c r="AH80" s="182">
        <v>3</v>
      </c>
      <c r="AI80" s="183">
        <f t="shared" si="36"/>
        <v>1.9230769230769231</v>
      </c>
      <c r="AJ80" s="184" t="s">
        <v>54</v>
      </c>
      <c r="AK80" s="190" t="s">
        <v>54</v>
      </c>
      <c r="AL80" s="182">
        <v>47</v>
      </c>
      <c r="AM80" s="183">
        <f t="shared" si="38"/>
        <v>30.128205128205128</v>
      </c>
      <c r="AN80" s="184">
        <v>67</v>
      </c>
      <c r="AO80" s="185">
        <f t="shared" si="39"/>
        <v>42.948717948717949</v>
      </c>
      <c r="AP80" s="182" t="s">
        <v>54</v>
      </c>
      <c r="AQ80" s="191" t="s">
        <v>54</v>
      </c>
      <c r="AR80" s="184" t="s">
        <v>54</v>
      </c>
      <c r="AS80" s="242" t="s">
        <v>54</v>
      </c>
      <c r="AT80" s="182" t="s">
        <v>54</v>
      </c>
      <c r="AU80" s="192" t="s">
        <v>54</v>
      </c>
    </row>
    <row r="81" spans="1:47" s="150" customFormat="1">
      <c r="A81" s="49" t="s">
        <v>32</v>
      </c>
      <c r="B81" s="167">
        <f t="shared" si="21"/>
        <v>1143</v>
      </c>
      <c r="C81" s="168">
        <v>150</v>
      </c>
      <c r="D81" s="169">
        <v>34</v>
      </c>
      <c r="E81" s="170">
        <f t="shared" si="22"/>
        <v>22.666666666666664</v>
      </c>
      <c r="F81" s="171">
        <v>6</v>
      </c>
      <c r="G81" s="172">
        <f t="shared" si="23"/>
        <v>4</v>
      </c>
      <c r="H81" s="169">
        <v>23</v>
      </c>
      <c r="I81" s="170">
        <f t="shared" si="24"/>
        <v>15.333333333333332</v>
      </c>
      <c r="J81" s="171">
        <v>21</v>
      </c>
      <c r="K81" s="172">
        <f t="shared" si="25"/>
        <v>14.000000000000002</v>
      </c>
      <c r="L81" s="169">
        <v>21</v>
      </c>
      <c r="M81" s="170">
        <f t="shared" si="26"/>
        <v>14.000000000000002</v>
      </c>
      <c r="N81" s="171">
        <v>14</v>
      </c>
      <c r="O81" s="172">
        <f t="shared" si="27"/>
        <v>9.3333333333333339</v>
      </c>
      <c r="P81" s="169">
        <v>31</v>
      </c>
      <c r="Q81" s="170">
        <f t="shared" si="28"/>
        <v>20.666666666666668</v>
      </c>
      <c r="R81" s="168">
        <v>548</v>
      </c>
      <c r="S81" s="169">
        <v>55</v>
      </c>
      <c r="T81" s="170">
        <f t="shared" si="29"/>
        <v>10.036496350364963</v>
      </c>
      <c r="U81" s="171">
        <v>19</v>
      </c>
      <c r="V81" s="172">
        <f t="shared" si="30"/>
        <v>3.4671532846715327</v>
      </c>
      <c r="W81" s="169">
        <v>66</v>
      </c>
      <c r="X81" s="170">
        <f t="shared" si="31"/>
        <v>12.043795620437956</v>
      </c>
      <c r="Y81" s="171">
        <v>139</v>
      </c>
      <c r="Z81" s="172">
        <f t="shared" si="32"/>
        <v>25.364963503649633</v>
      </c>
      <c r="AA81" s="169">
        <v>133</v>
      </c>
      <c r="AB81" s="173">
        <f t="shared" si="33"/>
        <v>24.270072992700729</v>
      </c>
      <c r="AC81" s="171">
        <v>59</v>
      </c>
      <c r="AD81" s="174">
        <f t="shared" si="34"/>
        <v>10.766423357664232</v>
      </c>
      <c r="AE81" s="169">
        <v>77</v>
      </c>
      <c r="AF81" s="170">
        <f t="shared" si="35"/>
        <v>14.051094890510948</v>
      </c>
      <c r="AG81" s="168">
        <v>445</v>
      </c>
      <c r="AH81" s="169">
        <v>21</v>
      </c>
      <c r="AI81" s="170">
        <f t="shared" si="36"/>
        <v>4.7191011235955056</v>
      </c>
      <c r="AJ81" s="171">
        <v>15</v>
      </c>
      <c r="AK81" s="172">
        <f t="shared" si="37"/>
        <v>3.3707865168539324</v>
      </c>
      <c r="AL81" s="169">
        <v>105</v>
      </c>
      <c r="AM81" s="170">
        <f t="shared" si="38"/>
        <v>23.595505617977526</v>
      </c>
      <c r="AN81" s="171">
        <v>185</v>
      </c>
      <c r="AO81" s="172">
        <f t="shared" si="39"/>
        <v>41.573033707865171</v>
      </c>
      <c r="AP81" s="169">
        <v>89</v>
      </c>
      <c r="AQ81" s="170">
        <f t="shared" si="40"/>
        <v>20</v>
      </c>
      <c r="AR81" s="171">
        <v>22</v>
      </c>
      <c r="AS81" s="172">
        <f t="shared" si="41"/>
        <v>4.9438202247191008</v>
      </c>
      <c r="AT81" s="169">
        <v>8</v>
      </c>
      <c r="AU81" s="175">
        <f t="shared" si="42"/>
        <v>1.7977528089887642</v>
      </c>
    </row>
    <row r="82" spans="1:47" s="150" customFormat="1">
      <c r="A82" s="48" t="s">
        <v>33</v>
      </c>
      <c r="B82" s="176">
        <f t="shared" si="21"/>
        <v>4210</v>
      </c>
      <c r="C82" s="177">
        <v>747</v>
      </c>
      <c r="D82" s="178">
        <v>286</v>
      </c>
      <c r="E82" s="179">
        <f t="shared" si="22"/>
        <v>38.286479250334672</v>
      </c>
      <c r="F82" s="180">
        <v>67</v>
      </c>
      <c r="G82" s="181">
        <f t="shared" si="23"/>
        <v>8.9692101740294525</v>
      </c>
      <c r="H82" s="178">
        <v>121</v>
      </c>
      <c r="I82" s="179">
        <f t="shared" si="24"/>
        <v>16.198125836680052</v>
      </c>
      <c r="J82" s="180">
        <v>77</v>
      </c>
      <c r="K82" s="181">
        <f t="shared" si="25"/>
        <v>10.307898259705489</v>
      </c>
      <c r="L82" s="178">
        <v>43</v>
      </c>
      <c r="M82" s="179">
        <f t="shared" si="26"/>
        <v>5.7563587684069617</v>
      </c>
      <c r="N82" s="180">
        <v>48</v>
      </c>
      <c r="O82" s="181">
        <f t="shared" si="27"/>
        <v>6.425702811244979</v>
      </c>
      <c r="P82" s="178">
        <v>105</v>
      </c>
      <c r="Q82" s="179">
        <f t="shared" si="28"/>
        <v>14.056224899598394</v>
      </c>
      <c r="R82" s="177">
        <v>1929</v>
      </c>
      <c r="S82" s="182">
        <v>214</v>
      </c>
      <c r="T82" s="183">
        <f t="shared" si="29"/>
        <v>11.093831000518403</v>
      </c>
      <c r="U82" s="184">
        <v>132</v>
      </c>
      <c r="V82" s="185">
        <f t="shared" si="30"/>
        <v>6.8429237947122861</v>
      </c>
      <c r="W82" s="182">
        <v>425</v>
      </c>
      <c r="X82" s="183">
        <f t="shared" si="31"/>
        <v>22.032141005702435</v>
      </c>
      <c r="Y82" s="184">
        <v>563</v>
      </c>
      <c r="Z82" s="185">
        <f t="shared" si="32"/>
        <v>29.186106791083461</v>
      </c>
      <c r="AA82" s="182">
        <v>355</v>
      </c>
      <c r="AB82" s="186">
        <f t="shared" si="33"/>
        <v>18.403317781233799</v>
      </c>
      <c r="AC82" s="184">
        <v>140</v>
      </c>
      <c r="AD82" s="187">
        <f t="shared" si="34"/>
        <v>7.2576464489372734</v>
      </c>
      <c r="AE82" s="182">
        <v>100</v>
      </c>
      <c r="AF82" s="183">
        <f t="shared" si="35"/>
        <v>5.1840331778123385</v>
      </c>
      <c r="AG82" s="193">
        <v>1534</v>
      </c>
      <c r="AH82" s="182">
        <v>80</v>
      </c>
      <c r="AI82" s="183">
        <f t="shared" si="36"/>
        <v>5.2151238591916558</v>
      </c>
      <c r="AJ82" s="184">
        <v>79</v>
      </c>
      <c r="AK82" s="185">
        <f t="shared" si="37"/>
        <v>5.14993481095176</v>
      </c>
      <c r="AL82" s="182">
        <v>505</v>
      </c>
      <c r="AM82" s="183">
        <f t="shared" si="38"/>
        <v>32.920469361147326</v>
      </c>
      <c r="AN82" s="184">
        <v>646</v>
      </c>
      <c r="AO82" s="185">
        <f t="shared" si="39"/>
        <v>42.112125162972617</v>
      </c>
      <c r="AP82" s="182">
        <v>163</v>
      </c>
      <c r="AQ82" s="183">
        <f t="shared" si="40"/>
        <v>10.625814863102999</v>
      </c>
      <c r="AR82" s="184">
        <v>54</v>
      </c>
      <c r="AS82" s="185">
        <f t="shared" si="41"/>
        <v>3.5202086049543677</v>
      </c>
      <c r="AT82" s="182">
        <v>7</v>
      </c>
      <c r="AU82" s="188">
        <f t="shared" si="42"/>
        <v>0.45632333767926986</v>
      </c>
    </row>
    <row r="83" spans="1:47" s="150" customFormat="1">
      <c r="A83" s="49" t="s">
        <v>34</v>
      </c>
      <c r="B83" s="167">
        <f t="shared" si="21"/>
        <v>956</v>
      </c>
      <c r="C83" s="168">
        <v>89</v>
      </c>
      <c r="D83" s="169" t="s">
        <v>54</v>
      </c>
      <c r="E83" s="199" t="s">
        <v>54</v>
      </c>
      <c r="F83" s="171">
        <v>12</v>
      </c>
      <c r="G83" s="172">
        <f t="shared" si="23"/>
        <v>13.48314606741573</v>
      </c>
      <c r="H83" s="169">
        <v>42</v>
      </c>
      <c r="I83" s="170">
        <f t="shared" si="24"/>
        <v>47.191011235955052</v>
      </c>
      <c r="J83" s="171">
        <v>14</v>
      </c>
      <c r="K83" s="172">
        <f t="shared" si="25"/>
        <v>15.730337078651685</v>
      </c>
      <c r="L83" s="169">
        <v>8</v>
      </c>
      <c r="M83" s="170">
        <f t="shared" si="26"/>
        <v>8.9887640449438209</v>
      </c>
      <c r="N83" s="171" t="s">
        <v>54</v>
      </c>
      <c r="O83" s="194" t="s">
        <v>54</v>
      </c>
      <c r="P83" s="169" t="s">
        <v>54</v>
      </c>
      <c r="Q83" s="199" t="s">
        <v>54</v>
      </c>
      <c r="R83" s="168">
        <v>435</v>
      </c>
      <c r="S83" s="169" t="s">
        <v>54</v>
      </c>
      <c r="T83" s="199" t="s">
        <v>54</v>
      </c>
      <c r="U83" s="171">
        <v>33</v>
      </c>
      <c r="V83" s="172">
        <f t="shared" si="30"/>
        <v>7.5862068965517242</v>
      </c>
      <c r="W83" s="169">
        <v>263</v>
      </c>
      <c r="X83" s="170">
        <f t="shared" si="31"/>
        <v>60.459770114942522</v>
      </c>
      <c r="Y83" s="171">
        <v>90</v>
      </c>
      <c r="Z83" s="172">
        <f t="shared" si="32"/>
        <v>20.689655172413794</v>
      </c>
      <c r="AA83" s="169">
        <v>22</v>
      </c>
      <c r="AB83" s="173">
        <f t="shared" si="33"/>
        <v>5.0574712643678161</v>
      </c>
      <c r="AC83" s="171" t="s">
        <v>54</v>
      </c>
      <c r="AD83" s="243" t="s">
        <v>54</v>
      </c>
      <c r="AE83" s="169" t="s">
        <v>54</v>
      </c>
      <c r="AF83" s="200" t="s">
        <v>54</v>
      </c>
      <c r="AG83" s="168">
        <v>432</v>
      </c>
      <c r="AH83" s="169" t="s">
        <v>54</v>
      </c>
      <c r="AI83" s="199" t="s">
        <v>54</v>
      </c>
      <c r="AJ83" s="171">
        <v>14</v>
      </c>
      <c r="AK83" s="172">
        <f t="shared" si="37"/>
        <v>3.2407407407407405</v>
      </c>
      <c r="AL83" s="169">
        <v>239</v>
      </c>
      <c r="AM83" s="170">
        <f t="shared" si="38"/>
        <v>55.324074074074069</v>
      </c>
      <c r="AN83" s="171">
        <v>146</v>
      </c>
      <c r="AO83" s="172">
        <f t="shared" si="39"/>
        <v>33.796296296296298</v>
      </c>
      <c r="AP83" s="169">
        <v>26</v>
      </c>
      <c r="AQ83" s="170">
        <f t="shared" si="40"/>
        <v>6.0185185185185182</v>
      </c>
      <c r="AR83" s="171" t="s">
        <v>54</v>
      </c>
      <c r="AS83" s="243" t="s">
        <v>54</v>
      </c>
      <c r="AT83" s="169" t="s">
        <v>54</v>
      </c>
      <c r="AU83" s="195" t="s">
        <v>54</v>
      </c>
    </row>
    <row r="84" spans="1:47" s="150" customFormat="1">
      <c r="A84" s="48" t="s">
        <v>35</v>
      </c>
      <c r="B84" s="176">
        <f t="shared" si="21"/>
        <v>5139</v>
      </c>
      <c r="C84" s="177">
        <v>1160</v>
      </c>
      <c r="D84" s="178">
        <v>329</v>
      </c>
      <c r="E84" s="179">
        <f t="shared" si="22"/>
        <v>28.362068965517238</v>
      </c>
      <c r="F84" s="180">
        <v>122</v>
      </c>
      <c r="G84" s="181">
        <f t="shared" si="23"/>
        <v>10.517241379310345</v>
      </c>
      <c r="H84" s="178">
        <v>368</v>
      </c>
      <c r="I84" s="179">
        <f t="shared" si="24"/>
        <v>31.724137931034484</v>
      </c>
      <c r="J84" s="180">
        <v>106</v>
      </c>
      <c r="K84" s="181">
        <f t="shared" si="25"/>
        <v>9.137931034482758</v>
      </c>
      <c r="L84" s="178">
        <v>25</v>
      </c>
      <c r="M84" s="179">
        <f t="shared" si="26"/>
        <v>2.1551724137931036</v>
      </c>
      <c r="N84" s="180">
        <v>27</v>
      </c>
      <c r="O84" s="181">
        <f t="shared" si="27"/>
        <v>2.327586206896552</v>
      </c>
      <c r="P84" s="178">
        <v>183</v>
      </c>
      <c r="Q84" s="179">
        <f t="shared" si="28"/>
        <v>15.775862068965518</v>
      </c>
      <c r="R84" s="177">
        <v>2163</v>
      </c>
      <c r="S84" s="178">
        <v>134</v>
      </c>
      <c r="T84" s="179">
        <f t="shared" si="29"/>
        <v>6.1950993989828946</v>
      </c>
      <c r="U84" s="180">
        <v>106</v>
      </c>
      <c r="V84" s="181">
        <f t="shared" si="30"/>
        <v>4.9006010171058714</v>
      </c>
      <c r="W84" s="178">
        <v>1099</v>
      </c>
      <c r="X84" s="179">
        <f t="shared" si="31"/>
        <v>50.809061488673137</v>
      </c>
      <c r="Y84" s="180">
        <v>495</v>
      </c>
      <c r="Z84" s="181">
        <f t="shared" si="32"/>
        <v>22.884882108183081</v>
      </c>
      <c r="AA84" s="178">
        <v>150</v>
      </c>
      <c r="AB84" s="196">
        <f t="shared" si="33"/>
        <v>6.9348127600554781</v>
      </c>
      <c r="AC84" s="180">
        <v>93</v>
      </c>
      <c r="AD84" s="197">
        <f t="shared" si="34"/>
        <v>4.2995839112343965</v>
      </c>
      <c r="AE84" s="178">
        <v>86</v>
      </c>
      <c r="AF84" s="179">
        <f t="shared" si="35"/>
        <v>3.9759593157651407</v>
      </c>
      <c r="AG84" s="177">
        <v>1816</v>
      </c>
      <c r="AH84" s="178">
        <v>52</v>
      </c>
      <c r="AI84" s="179">
        <f t="shared" si="36"/>
        <v>2.8634361233480177</v>
      </c>
      <c r="AJ84" s="180">
        <v>15</v>
      </c>
      <c r="AK84" s="181">
        <f t="shared" si="37"/>
        <v>0.82599118942731276</v>
      </c>
      <c r="AL84" s="178">
        <v>820</v>
      </c>
      <c r="AM84" s="179">
        <f t="shared" si="38"/>
        <v>45.154185022026432</v>
      </c>
      <c r="AN84" s="180">
        <v>856</v>
      </c>
      <c r="AO84" s="181">
        <f t="shared" si="39"/>
        <v>47.136563876651984</v>
      </c>
      <c r="AP84" s="178">
        <v>59</v>
      </c>
      <c r="AQ84" s="179">
        <f t="shared" si="40"/>
        <v>3.248898678414097</v>
      </c>
      <c r="AR84" s="180">
        <v>11</v>
      </c>
      <c r="AS84" s="181">
        <f t="shared" si="41"/>
        <v>0.60572687224669608</v>
      </c>
      <c r="AT84" s="178">
        <v>3</v>
      </c>
      <c r="AU84" s="198">
        <f t="shared" si="42"/>
        <v>0.16519823788546256</v>
      </c>
    </row>
    <row r="85" spans="1:47" s="150" customFormat="1">
      <c r="A85" s="49" t="s">
        <v>36</v>
      </c>
      <c r="B85" s="167">
        <f t="shared" si="21"/>
        <v>10538</v>
      </c>
      <c r="C85" s="168">
        <v>1070</v>
      </c>
      <c r="D85" s="169">
        <v>269</v>
      </c>
      <c r="E85" s="170">
        <f t="shared" si="22"/>
        <v>25.140186915887853</v>
      </c>
      <c r="F85" s="171">
        <v>25</v>
      </c>
      <c r="G85" s="172">
        <f t="shared" si="23"/>
        <v>2.3364485981308412</v>
      </c>
      <c r="H85" s="169">
        <v>236</v>
      </c>
      <c r="I85" s="170">
        <f t="shared" si="24"/>
        <v>22.056074766355142</v>
      </c>
      <c r="J85" s="171">
        <v>123</v>
      </c>
      <c r="K85" s="172">
        <f t="shared" si="25"/>
        <v>11.495327102803738</v>
      </c>
      <c r="L85" s="169">
        <v>34</v>
      </c>
      <c r="M85" s="170">
        <f t="shared" si="26"/>
        <v>3.1775700934579438</v>
      </c>
      <c r="N85" s="171">
        <v>43</v>
      </c>
      <c r="O85" s="172">
        <f t="shared" si="27"/>
        <v>4.018691588785047</v>
      </c>
      <c r="P85" s="169">
        <v>340</v>
      </c>
      <c r="Q85" s="170">
        <f t="shared" si="28"/>
        <v>31.775700934579437</v>
      </c>
      <c r="R85" s="168">
        <v>6524</v>
      </c>
      <c r="S85" s="169">
        <v>326</v>
      </c>
      <c r="T85" s="170">
        <f t="shared" si="29"/>
        <v>4.9969343960760266</v>
      </c>
      <c r="U85" s="171">
        <v>143</v>
      </c>
      <c r="V85" s="172">
        <f t="shared" si="30"/>
        <v>2.1919068056407109</v>
      </c>
      <c r="W85" s="169">
        <v>1353</v>
      </c>
      <c r="X85" s="170">
        <f t="shared" si="31"/>
        <v>20.738810545677499</v>
      </c>
      <c r="Y85" s="171">
        <v>2633</v>
      </c>
      <c r="Z85" s="172">
        <f t="shared" si="32"/>
        <v>40.35867565910484</v>
      </c>
      <c r="AA85" s="169">
        <v>1197</v>
      </c>
      <c r="AB85" s="173">
        <f t="shared" si="33"/>
        <v>18.34763948497854</v>
      </c>
      <c r="AC85" s="171">
        <v>549</v>
      </c>
      <c r="AD85" s="174">
        <f t="shared" si="34"/>
        <v>8.4150827713059471</v>
      </c>
      <c r="AE85" s="169">
        <v>323</v>
      </c>
      <c r="AF85" s="170">
        <f t="shared" si="35"/>
        <v>4.9509503372164314</v>
      </c>
      <c r="AG85" s="168">
        <v>2944</v>
      </c>
      <c r="AH85" s="169">
        <v>113</v>
      </c>
      <c r="AI85" s="170">
        <f t="shared" si="36"/>
        <v>3.8383152173913042</v>
      </c>
      <c r="AJ85" s="171">
        <v>51</v>
      </c>
      <c r="AK85" s="172">
        <f t="shared" si="37"/>
        <v>1.7323369565217392</v>
      </c>
      <c r="AL85" s="169">
        <v>841</v>
      </c>
      <c r="AM85" s="170">
        <f t="shared" si="38"/>
        <v>28.566576086956523</v>
      </c>
      <c r="AN85" s="171">
        <v>1681</v>
      </c>
      <c r="AO85" s="172">
        <f t="shared" si="39"/>
        <v>57.099184782608688</v>
      </c>
      <c r="AP85" s="169">
        <v>206</v>
      </c>
      <c r="AQ85" s="170">
        <f t="shared" si="40"/>
        <v>6.9972826086956523</v>
      </c>
      <c r="AR85" s="171">
        <v>38</v>
      </c>
      <c r="AS85" s="172">
        <f t="shared" si="41"/>
        <v>1.2907608695652173</v>
      </c>
      <c r="AT85" s="169">
        <v>14</v>
      </c>
      <c r="AU85" s="175">
        <f t="shared" si="42"/>
        <v>0.47554347826086962</v>
      </c>
    </row>
    <row r="86" spans="1:47" s="150" customFormat="1">
      <c r="A86" s="48" t="s">
        <v>37</v>
      </c>
      <c r="B86" s="176">
        <f t="shared" si="21"/>
        <v>2492</v>
      </c>
      <c r="C86" s="177">
        <v>215</v>
      </c>
      <c r="D86" s="178">
        <v>35</v>
      </c>
      <c r="E86" s="179">
        <f t="shared" si="22"/>
        <v>16.279069767441861</v>
      </c>
      <c r="F86" s="180">
        <v>31</v>
      </c>
      <c r="G86" s="181">
        <f t="shared" si="23"/>
        <v>14.418604651162791</v>
      </c>
      <c r="H86" s="178">
        <v>59</v>
      </c>
      <c r="I86" s="179">
        <f t="shared" si="24"/>
        <v>27.441860465116282</v>
      </c>
      <c r="J86" s="180">
        <v>16</v>
      </c>
      <c r="K86" s="181">
        <f t="shared" si="25"/>
        <v>7.441860465116279</v>
      </c>
      <c r="L86" s="178">
        <v>6</v>
      </c>
      <c r="M86" s="179">
        <f t="shared" si="26"/>
        <v>2.7906976744186047</v>
      </c>
      <c r="N86" s="180" t="s">
        <v>54</v>
      </c>
      <c r="O86" s="241" t="s">
        <v>54</v>
      </c>
      <c r="P86" s="178" t="s">
        <v>54</v>
      </c>
      <c r="Q86" s="189" t="s">
        <v>54</v>
      </c>
      <c r="R86" s="177">
        <v>1422</v>
      </c>
      <c r="S86" s="182">
        <v>92</v>
      </c>
      <c r="T86" s="183">
        <f t="shared" si="29"/>
        <v>6.4697609001406473</v>
      </c>
      <c r="U86" s="184">
        <v>267</v>
      </c>
      <c r="V86" s="185">
        <f t="shared" si="30"/>
        <v>18.776371308016877</v>
      </c>
      <c r="W86" s="182">
        <v>513</v>
      </c>
      <c r="X86" s="183">
        <f t="shared" si="31"/>
        <v>36.075949367088604</v>
      </c>
      <c r="Y86" s="184">
        <v>228</v>
      </c>
      <c r="Z86" s="185">
        <f t="shared" si="32"/>
        <v>16.033755274261605</v>
      </c>
      <c r="AA86" s="182">
        <v>171</v>
      </c>
      <c r="AB86" s="186">
        <f t="shared" si="33"/>
        <v>12.025316455696203</v>
      </c>
      <c r="AC86" s="184" t="s">
        <v>54</v>
      </c>
      <c r="AD86" s="242" t="s">
        <v>54</v>
      </c>
      <c r="AE86" s="182" t="s">
        <v>54</v>
      </c>
      <c r="AF86" s="191" t="s">
        <v>54</v>
      </c>
      <c r="AG86" s="193">
        <v>855</v>
      </c>
      <c r="AH86" s="182">
        <v>47</v>
      </c>
      <c r="AI86" s="183">
        <f t="shared" si="36"/>
        <v>5.4970760233918128</v>
      </c>
      <c r="AJ86" s="184">
        <v>82</v>
      </c>
      <c r="AK86" s="185">
        <f t="shared" si="37"/>
        <v>9.5906432748538002</v>
      </c>
      <c r="AL86" s="182">
        <v>462</v>
      </c>
      <c r="AM86" s="183">
        <f t="shared" si="38"/>
        <v>54.035087719298247</v>
      </c>
      <c r="AN86" s="184">
        <v>242</v>
      </c>
      <c r="AO86" s="185">
        <f t="shared" si="39"/>
        <v>28.30409356725146</v>
      </c>
      <c r="AP86" s="182">
        <v>16</v>
      </c>
      <c r="AQ86" s="183">
        <f t="shared" si="40"/>
        <v>1.8713450292397662</v>
      </c>
      <c r="AR86" s="184" t="s">
        <v>54</v>
      </c>
      <c r="AS86" s="242" t="s">
        <v>54</v>
      </c>
      <c r="AT86" s="182" t="s">
        <v>54</v>
      </c>
      <c r="AU86" s="192" t="s">
        <v>54</v>
      </c>
    </row>
    <row r="87" spans="1:47" s="150" customFormat="1">
      <c r="A87" s="49" t="s">
        <v>38</v>
      </c>
      <c r="B87" s="167">
        <f t="shared" si="21"/>
        <v>471</v>
      </c>
      <c r="C87" s="168">
        <v>23</v>
      </c>
      <c r="D87" s="169" t="s">
        <v>54</v>
      </c>
      <c r="E87" s="199" t="s">
        <v>54</v>
      </c>
      <c r="F87" s="171" t="s">
        <v>54</v>
      </c>
      <c r="G87" s="194" t="s">
        <v>54</v>
      </c>
      <c r="H87" s="169">
        <v>6</v>
      </c>
      <c r="I87" s="170">
        <f t="shared" si="24"/>
        <v>26.086956521739129</v>
      </c>
      <c r="J87" s="171" t="s">
        <v>54</v>
      </c>
      <c r="K87" s="194" t="s">
        <v>54</v>
      </c>
      <c r="L87" s="169" t="s">
        <v>54</v>
      </c>
      <c r="M87" s="199" t="s">
        <v>54</v>
      </c>
      <c r="N87" s="171" t="s">
        <v>54</v>
      </c>
      <c r="O87" s="194" t="s">
        <v>54</v>
      </c>
      <c r="P87" s="169" t="s">
        <v>54</v>
      </c>
      <c r="Q87" s="199" t="s">
        <v>54</v>
      </c>
      <c r="R87" s="168">
        <v>240</v>
      </c>
      <c r="S87" s="169" t="s">
        <v>54</v>
      </c>
      <c r="T87" s="199" t="s">
        <v>54</v>
      </c>
      <c r="U87" s="171" t="s">
        <v>54</v>
      </c>
      <c r="V87" s="194" t="s">
        <v>54</v>
      </c>
      <c r="W87" s="169">
        <v>76</v>
      </c>
      <c r="X87" s="170">
        <f t="shared" si="31"/>
        <v>31.666666666666664</v>
      </c>
      <c r="Y87" s="171" t="s">
        <v>54</v>
      </c>
      <c r="Z87" s="194" t="s">
        <v>54</v>
      </c>
      <c r="AA87" s="169" t="s">
        <v>54</v>
      </c>
      <c r="AB87" s="200" t="s">
        <v>54</v>
      </c>
      <c r="AC87" s="171" t="s">
        <v>54</v>
      </c>
      <c r="AD87" s="243" t="s">
        <v>54</v>
      </c>
      <c r="AE87" s="169" t="s">
        <v>54</v>
      </c>
      <c r="AF87" s="200" t="s">
        <v>54</v>
      </c>
      <c r="AG87" s="168">
        <v>208</v>
      </c>
      <c r="AH87" s="169" t="s">
        <v>54</v>
      </c>
      <c r="AI87" s="199" t="s">
        <v>54</v>
      </c>
      <c r="AJ87" s="171" t="s">
        <v>54</v>
      </c>
      <c r="AK87" s="194" t="s">
        <v>54</v>
      </c>
      <c r="AL87" s="169">
        <v>87</v>
      </c>
      <c r="AM87" s="170">
        <f t="shared" si="38"/>
        <v>41.82692307692308</v>
      </c>
      <c r="AN87" s="171" t="s">
        <v>54</v>
      </c>
      <c r="AO87" s="194" t="s">
        <v>54</v>
      </c>
      <c r="AP87" s="169" t="s">
        <v>54</v>
      </c>
      <c r="AQ87" s="200" t="s">
        <v>54</v>
      </c>
      <c r="AR87" s="171" t="s">
        <v>54</v>
      </c>
      <c r="AS87" s="243" t="s">
        <v>54</v>
      </c>
      <c r="AT87" s="169" t="s">
        <v>54</v>
      </c>
      <c r="AU87" s="195" t="s">
        <v>54</v>
      </c>
    </row>
    <row r="88" spans="1:47" s="150" customFormat="1">
      <c r="A88" s="48" t="s">
        <v>39</v>
      </c>
      <c r="B88" s="176">
        <f t="shared" si="21"/>
        <v>2358</v>
      </c>
      <c r="C88" s="177">
        <v>127</v>
      </c>
      <c r="D88" s="178">
        <v>21</v>
      </c>
      <c r="E88" s="179">
        <f t="shared" si="22"/>
        <v>16.535433070866144</v>
      </c>
      <c r="F88" s="180">
        <v>9</v>
      </c>
      <c r="G88" s="181">
        <f t="shared" si="23"/>
        <v>7.0866141732283463</v>
      </c>
      <c r="H88" s="178">
        <v>24</v>
      </c>
      <c r="I88" s="179">
        <f t="shared" si="24"/>
        <v>18.897637795275589</v>
      </c>
      <c r="J88" s="180">
        <v>31</v>
      </c>
      <c r="K88" s="181">
        <f t="shared" si="25"/>
        <v>24.409448818897637</v>
      </c>
      <c r="L88" s="178">
        <v>14</v>
      </c>
      <c r="M88" s="179">
        <f t="shared" si="26"/>
        <v>11.023622047244094</v>
      </c>
      <c r="N88" s="180">
        <v>13</v>
      </c>
      <c r="O88" s="181">
        <f t="shared" si="27"/>
        <v>10.236220472440944</v>
      </c>
      <c r="P88" s="178">
        <v>15</v>
      </c>
      <c r="Q88" s="179">
        <f t="shared" si="28"/>
        <v>11.811023622047244</v>
      </c>
      <c r="R88" s="177">
        <v>987</v>
      </c>
      <c r="S88" s="182">
        <v>50</v>
      </c>
      <c r="T88" s="183">
        <f t="shared" si="29"/>
        <v>5.0658561296859164</v>
      </c>
      <c r="U88" s="184">
        <v>33</v>
      </c>
      <c r="V88" s="185">
        <f t="shared" si="30"/>
        <v>3.3434650455927049</v>
      </c>
      <c r="W88" s="182">
        <v>94</v>
      </c>
      <c r="X88" s="183">
        <f t="shared" si="31"/>
        <v>9.5238095238095237</v>
      </c>
      <c r="Y88" s="184">
        <v>366</v>
      </c>
      <c r="Z88" s="185">
        <f t="shared" si="32"/>
        <v>37.08206686930091</v>
      </c>
      <c r="AA88" s="182">
        <v>264</v>
      </c>
      <c r="AB88" s="186">
        <f t="shared" si="33"/>
        <v>26.747720364741639</v>
      </c>
      <c r="AC88" s="184">
        <v>101</v>
      </c>
      <c r="AD88" s="187">
        <f t="shared" si="34"/>
        <v>10.233029381965553</v>
      </c>
      <c r="AE88" s="182">
        <v>79</v>
      </c>
      <c r="AF88" s="183">
        <f t="shared" si="35"/>
        <v>8.0040526849037494</v>
      </c>
      <c r="AG88" s="193">
        <v>1244</v>
      </c>
      <c r="AH88" s="182">
        <v>20</v>
      </c>
      <c r="AI88" s="183">
        <f t="shared" si="36"/>
        <v>1.607717041800643</v>
      </c>
      <c r="AJ88" s="184">
        <v>9</v>
      </c>
      <c r="AK88" s="185">
        <f t="shared" si="37"/>
        <v>0.72347266881028938</v>
      </c>
      <c r="AL88" s="182">
        <v>174</v>
      </c>
      <c r="AM88" s="183">
        <f t="shared" si="38"/>
        <v>13.987138263665594</v>
      </c>
      <c r="AN88" s="184">
        <v>672</v>
      </c>
      <c r="AO88" s="185">
        <f t="shared" si="39"/>
        <v>54.019292604501615</v>
      </c>
      <c r="AP88" s="182">
        <v>315</v>
      </c>
      <c r="AQ88" s="183">
        <f t="shared" si="40"/>
        <v>25.321543408360132</v>
      </c>
      <c r="AR88" s="184">
        <v>45</v>
      </c>
      <c r="AS88" s="185">
        <f t="shared" si="41"/>
        <v>3.617363344051447</v>
      </c>
      <c r="AT88" s="182">
        <v>9</v>
      </c>
      <c r="AU88" s="188">
        <f t="shared" si="42"/>
        <v>0.72347266881028938</v>
      </c>
    </row>
    <row r="89" spans="1:47" s="150" customFormat="1">
      <c r="A89" s="49" t="s">
        <v>40</v>
      </c>
      <c r="B89" s="167">
        <f t="shared" si="21"/>
        <v>1411</v>
      </c>
      <c r="C89" s="168">
        <v>124</v>
      </c>
      <c r="D89" s="169">
        <v>7</v>
      </c>
      <c r="E89" s="170">
        <f t="shared" si="22"/>
        <v>5.6451612903225801</v>
      </c>
      <c r="F89" s="171">
        <v>7</v>
      </c>
      <c r="G89" s="172">
        <f t="shared" si="23"/>
        <v>5.6451612903225801</v>
      </c>
      <c r="H89" s="169">
        <v>60</v>
      </c>
      <c r="I89" s="170">
        <f t="shared" si="24"/>
        <v>48.387096774193552</v>
      </c>
      <c r="J89" s="171">
        <v>20</v>
      </c>
      <c r="K89" s="172">
        <f t="shared" si="25"/>
        <v>16.129032258064516</v>
      </c>
      <c r="L89" s="169">
        <v>14</v>
      </c>
      <c r="M89" s="170">
        <f t="shared" si="26"/>
        <v>11.29032258064516</v>
      </c>
      <c r="N89" s="171">
        <v>6</v>
      </c>
      <c r="O89" s="172">
        <f t="shared" si="27"/>
        <v>4.838709677419355</v>
      </c>
      <c r="P89" s="169">
        <v>10</v>
      </c>
      <c r="Q89" s="170">
        <f t="shared" si="28"/>
        <v>8.064516129032258</v>
      </c>
      <c r="R89" s="168">
        <v>719</v>
      </c>
      <c r="S89" s="169">
        <v>19</v>
      </c>
      <c r="T89" s="170">
        <f t="shared" si="29"/>
        <v>2.642559109874826</v>
      </c>
      <c r="U89" s="171">
        <v>53</v>
      </c>
      <c r="V89" s="172">
        <f t="shared" si="30"/>
        <v>7.3713490959666199</v>
      </c>
      <c r="W89" s="169">
        <v>353</v>
      </c>
      <c r="X89" s="170">
        <f t="shared" si="31"/>
        <v>49.09596662030598</v>
      </c>
      <c r="Y89" s="171">
        <v>170</v>
      </c>
      <c r="Z89" s="172">
        <f t="shared" si="32"/>
        <v>23.64394993045897</v>
      </c>
      <c r="AA89" s="169">
        <v>72</v>
      </c>
      <c r="AB89" s="173">
        <f t="shared" si="33"/>
        <v>10.013908205841446</v>
      </c>
      <c r="AC89" s="171">
        <v>30</v>
      </c>
      <c r="AD89" s="174">
        <f t="shared" si="34"/>
        <v>4.1724617524339358</v>
      </c>
      <c r="AE89" s="169">
        <v>22</v>
      </c>
      <c r="AF89" s="170">
        <f t="shared" si="35"/>
        <v>3.05980528511822</v>
      </c>
      <c r="AG89" s="168">
        <v>568</v>
      </c>
      <c r="AH89" s="169">
        <v>12</v>
      </c>
      <c r="AI89" s="170">
        <f t="shared" si="36"/>
        <v>2.112676056338028</v>
      </c>
      <c r="AJ89" s="171">
        <v>28</v>
      </c>
      <c r="AK89" s="172">
        <f t="shared" si="37"/>
        <v>4.929577464788732</v>
      </c>
      <c r="AL89" s="169">
        <v>293</v>
      </c>
      <c r="AM89" s="170">
        <f t="shared" si="38"/>
        <v>51.584507042253527</v>
      </c>
      <c r="AN89" s="171">
        <v>192</v>
      </c>
      <c r="AO89" s="172">
        <f t="shared" si="39"/>
        <v>33.802816901408448</v>
      </c>
      <c r="AP89" s="169">
        <v>33</v>
      </c>
      <c r="AQ89" s="170">
        <f t="shared" si="40"/>
        <v>5.8098591549295771</v>
      </c>
      <c r="AR89" s="171">
        <v>7</v>
      </c>
      <c r="AS89" s="172">
        <f t="shared" si="41"/>
        <v>1.232394366197183</v>
      </c>
      <c r="AT89" s="169">
        <v>3</v>
      </c>
      <c r="AU89" s="175">
        <f t="shared" si="42"/>
        <v>0.528169014084507</v>
      </c>
    </row>
    <row r="90" spans="1:47" s="150" customFormat="1">
      <c r="A90" s="50" t="s">
        <v>41</v>
      </c>
      <c r="B90" s="176">
        <f t="shared" si="21"/>
        <v>1789</v>
      </c>
      <c r="C90" s="201">
        <v>309</v>
      </c>
      <c r="D90" s="202">
        <v>79</v>
      </c>
      <c r="E90" s="179">
        <f t="shared" si="22"/>
        <v>25.5663430420712</v>
      </c>
      <c r="F90" s="203">
        <v>9</v>
      </c>
      <c r="G90" s="181">
        <f t="shared" si="23"/>
        <v>2.912621359223301</v>
      </c>
      <c r="H90" s="202">
        <v>60</v>
      </c>
      <c r="I90" s="179">
        <f t="shared" si="24"/>
        <v>19.417475728155338</v>
      </c>
      <c r="J90" s="203">
        <v>61</v>
      </c>
      <c r="K90" s="181">
        <f t="shared" si="25"/>
        <v>19.741100323624593</v>
      </c>
      <c r="L90" s="202">
        <v>20</v>
      </c>
      <c r="M90" s="179">
        <f t="shared" si="26"/>
        <v>6.4724919093851128</v>
      </c>
      <c r="N90" s="203">
        <v>15</v>
      </c>
      <c r="O90" s="181">
        <f t="shared" si="27"/>
        <v>4.8543689320388346</v>
      </c>
      <c r="P90" s="202">
        <v>65</v>
      </c>
      <c r="Q90" s="179">
        <f t="shared" si="28"/>
        <v>21.035598705501616</v>
      </c>
      <c r="R90" s="201">
        <v>876</v>
      </c>
      <c r="S90" s="202">
        <v>34</v>
      </c>
      <c r="T90" s="179">
        <f t="shared" si="29"/>
        <v>3.8812785388127851</v>
      </c>
      <c r="U90" s="203">
        <v>16</v>
      </c>
      <c r="V90" s="181">
        <f t="shared" si="30"/>
        <v>1.8264840182648401</v>
      </c>
      <c r="W90" s="202">
        <v>116</v>
      </c>
      <c r="X90" s="179">
        <f t="shared" si="31"/>
        <v>13.24200913242009</v>
      </c>
      <c r="Y90" s="203">
        <v>422</v>
      </c>
      <c r="Z90" s="181">
        <f t="shared" si="32"/>
        <v>48.173515981735157</v>
      </c>
      <c r="AA90" s="202">
        <v>197</v>
      </c>
      <c r="AB90" s="196">
        <f t="shared" si="33"/>
        <v>22.488584474885844</v>
      </c>
      <c r="AC90" s="203">
        <v>55</v>
      </c>
      <c r="AD90" s="197">
        <f t="shared" si="34"/>
        <v>6.2785388127853876</v>
      </c>
      <c r="AE90" s="202">
        <v>36</v>
      </c>
      <c r="AF90" s="179">
        <f t="shared" si="35"/>
        <v>4.10958904109589</v>
      </c>
      <c r="AG90" s="201">
        <v>604</v>
      </c>
      <c r="AH90" s="202">
        <v>19</v>
      </c>
      <c r="AI90" s="179">
        <f t="shared" si="36"/>
        <v>3.1456953642384109</v>
      </c>
      <c r="AJ90" s="203">
        <v>13</v>
      </c>
      <c r="AK90" s="181">
        <f t="shared" si="37"/>
        <v>2.1523178807947021</v>
      </c>
      <c r="AL90" s="202">
        <v>158</v>
      </c>
      <c r="AM90" s="179">
        <f t="shared" si="38"/>
        <v>26.158940397350992</v>
      </c>
      <c r="AN90" s="203">
        <v>316</v>
      </c>
      <c r="AO90" s="181">
        <f t="shared" si="39"/>
        <v>52.317880794701985</v>
      </c>
      <c r="AP90" s="202">
        <v>85</v>
      </c>
      <c r="AQ90" s="179">
        <f t="shared" si="40"/>
        <v>14.072847682119205</v>
      </c>
      <c r="AR90" s="203">
        <v>7</v>
      </c>
      <c r="AS90" s="181">
        <f t="shared" si="41"/>
        <v>1.1589403973509933</v>
      </c>
      <c r="AT90" s="202">
        <v>6</v>
      </c>
      <c r="AU90" s="198">
        <f t="shared" si="42"/>
        <v>0.99337748344370869</v>
      </c>
    </row>
    <row r="91" spans="1:47" s="150" customFormat="1" ht="15" thickBot="1">
      <c r="A91" s="49" t="s">
        <v>42</v>
      </c>
      <c r="B91" s="167">
        <f t="shared" si="21"/>
        <v>1335</v>
      </c>
      <c r="C91" s="168">
        <v>117</v>
      </c>
      <c r="D91" s="169" t="s">
        <v>54</v>
      </c>
      <c r="E91" s="199" t="s">
        <v>54</v>
      </c>
      <c r="F91" s="171">
        <v>12</v>
      </c>
      <c r="G91" s="172">
        <f t="shared" si="23"/>
        <v>10.256410256410255</v>
      </c>
      <c r="H91" s="169">
        <v>30</v>
      </c>
      <c r="I91" s="170">
        <f t="shared" si="24"/>
        <v>25.641025641025639</v>
      </c>
      <c r="J91" s="171">
        <v>49</v>
      </c>
      <c r="K91" s="172">
        <f t="shared" si="25"/>
        <v>41.880341880341881</v>
      </c>
      <c r="L91" s="169">
        <v>12</v>
      </c>
      <c r="M91" s="170">
        <f t="shared" si="26"/>
        <v>10.256410256410255</v>
      </c>
      <c r="N91" s="171" t="s">
        <v>54</v>
      </c>
      <c r="O91" s="194" t="s">
        <v>54</v>
      </c>
      <c r="P91" s="169" t="s">
        <v>54</v>
      </c>
      <c r="Q91" s="199" t="s">
        <v>54</v>
      </c>
      <c r="R91" s="204">
        <v>776</v>
      </c>
      <c r="S91" s="205" t="s">
        <v>54</v>
      </c>
      <c r="T91" s="244" t="s">
        <v>54</v>
      </c>
      <c r="U91" s="207">
        <v>21</v>
      </c>
      <c r="V91" s="208">
        <f t="shared" si="30"/>
        <v>2.7061855670103094</v>
      </c>
      <c r="W91" s="205">
        <v>157</v>
      </c>
      <c r="X91" s="206">
        <f t="shared" si="31"/>
        <v>20.231958762886599</v>
      </c>
      <c r="Y91" s="207">
        <v>449</v>
      </c>
      <c r="Z91" s="208">
        <f t="shared" si="32"/>
        <v>57.860824742268044</v>
      </c>
      <c r="AA91" s="205">
        <v>108</v>
      </c>
      <c r="AB91" s="209">
        <f t="shared" si="33"/>
        <v>13.917525773195877</v>
      </c>
      <c r="AC91" s="207" t="s">
        <v>54</v>
      </c>
      <c r="AD91" s="245" t="s">
        <v>54</v>
      </c>
      <c r="AE91" s="205" t="s">
        <v>54</v>
      </c>
      <c r="AF91" s="246" t="s">
        <v>54</v>
      </c>
      <c r="AG91" s="168">
        <v>442</v>
      </c>
      <c r="AH91" s="169" t="s">
        <v>54</v>
      </c>
      <c r="AI91" s="199" t="s">
        <v>54</v>
      </c>
      <c r="AJ91" s="171">
        <v>4</v>
      </c>
      <c r="AK91" s="172">
        <f t="shared" si="37"/>
        <v>0.90497737556561098</v>
      </c>
      <c r="AL91" s="169">
        <v>103</v>
      </c>
      <c r="AM91" s="170">
        <f t="shared" si="38"/>
        <v>23.303167420814479</v>
      </c>
      <c r="AN91" s="171">
        <v>274</v>
      </c>
      <c r="AO91" s="172">
        <f t="shared" si="39"/>
        <v>61.990950226244344</v>
      </c>
      <c r="AP91" s="169">
        <v>53</v>
      </c>
      <c r="AQ91" s="170">
        <f t="shared" si="40"/>
        <v>11.990950226244344</v>
      </c>
      <c r="AR91" s="171" t="s">
        <v>54</v>
      </c>
      <c r="AS91" s="243" t="s">
        <v>54</v>
      </c>
      <c r="AT91" s="169" t="s">
        <v>54</v>
      </c>
      <c r="AU91" s="195" t="s">
        <v>54</v>
      </c>
    </row>
    <row r="92" spans="1:47" s="150" customFormat="1">
      <c r="A92" s="51" t="s">
        <v>55</v>
      </c>
      <c r="B92" s="211">
        <f t="shared" si="21"/>
        <v>44271</v>
      </c>
      <c r="C92" s="212">
        <v>7833</v>
      </c>
      <c r="D92" s="213">
        <v>1548</v>
      </c>
      <c r="E92" s="214">
        <f t="shared" si="22"/>
        <v>19.762543086939871</v>
      </c>
      <c r="F92" s="215">
        <v>1354</v>
      </c>
      <c r="G92" s="216">
        <f t="shared" si="23"/>
        <v>17.285841950721306</v>
      </c>
      <c r="H92" s="213">
        <v>2327</v>
      </c>
      <c r="I92" s="214">
        <f t="shared" si="24"/>
        <v>29.707647133920595</v>
      </c>
      <c r="J92" s="215">
        <v>843</v>
      </c>
      <c r="K92" s="216">
        <f t="shared" si="25"/>
        <v>10.762160091918807</v>
      </c>
      <c r="L92" s="213">
        <v>329</v>
      </c>
      <c r="M92" s="214">
        <f t="shared" si="26"/>
        <v>4.2001787310098297</v>
      </c>
      <c r="N92" s="215">
        <v>273</v>
      </c>
      <c r="O92" s="216">
        <f t="shared" si="27"/>
        <v>3.4852546916890081</v>
      </c>
      <c r="P92" s="213">
        <v>1159</v>
      </c>
      <c r="Q92" s="214">
        <f t="shared" si="28"/>
        <v>14.796374313800587</v>
      </c>
      <c r="R92" s="212">
        <v>23531</v>
      </c>
      <c r="S92" s="213">
        <v>1291</v>
      </c>
      <c r="T92" s="214">
        <f t="shared" si="29"/>
        <v>5.4863796693723179</v>
      </c>
      <c r="U92" s="215">
        <v>3744</v>
      </c>
      <c r="V92" s="216">
        <f t="shared" si="30"/>
        <v>15.910926012494157</v>
      </c>
      <c r="W92" s="213">
        <v>7535</v>
      </c>
      <c r="X92" s="214">
        <f t="shared" si="31"/>
        <v>32.021588542773358</v>
      </c>
      <c r="Y92" s="215">
        <v>6043</v>
      </c>
      <c r="Z92" s="216">
        <f t="shared" si="32"/>
        <v>25.681016531384131</v>
      </c>
      <c r="AA92" s="213">
        <v>2802</v>
      </c>
      <c r="AB92" s="217">
        <f t="shared" si="33"/>
        <v>11.907696230504442</v>
      </c>
      <c r="AC92" s="215">
        <v>1255</v>
      </c>
      <c r="AD92" s="218">
        <f t="shared" si="34"/>
        <v>5.3333899961752582</v>
      </c>
      <c r="AE92" s="213">
        <v>861</v>
      </c>
      <c r="AF92" s="214">
        <f t="shared" si="35"/>
        <v>3.6590030172963326</v>
      </c>
      <c r="AG92" s="212">
        <v>12907</v>
      </c>
      <c r="AH92" s="213">
        <v>413</v>
      </c>
      <c r="AI92" s="214">
        <f t="shared" si="36"/>
        <v>3.1998140543890914</v>
      </c>
      <c r="AJ92" s="215">
        <v>1552</v>
      </c>
      <c r="AK92" s="216">
        <f t="shared" si="37"/>
        <v>12.024482838769659</v>
      </c>
      <c r="AL92" s="213">
        <v>5205</v>
      </c>
      <c r="AM92" s="214">
        <f t="shared" si="38"/>
        <v>40.326954365847989</v>
      </c>
      <c r="AN92" s="215">
        <v>4784</v>
      </c>
      <c r="AO92" s="216">
        <f t="shared" si="39"/>
        <v>37.065158441155958</v>
      </c>
      <c r="AP92" s="213">
        <v>746</v>
      </c>
      <c r="AQ92" s="214">
        <f t="shared" si="40"/>
        <v>5.7798094057488179</v>
      </c>
      <c r="AR92" s="215">
        <v>159</v>
      </c>
      <c r="AS92" s="216">
        <f t="shared" si="41"/>
        <v>1.2318896722708608</v>
      </c>
      <c r="AT92" s="213">
        <v>48</v>
      </c>
      <c r="AU92" s="219">
        <f t="shared" si="42"/>
        <v>0.37189122181761836</v>
      </c>
    </row>
    <row r="93" spans="1:47" s="150" customFormat="1">
      <c r="A93" s="52" t="s">
        <v>44</v>
      </c>
      <c r="B93" s="220">
        <f t="shared" si="21"/>
        <v>10356</v>
      </c>
      <c r="C93" s="221">
        <v>1454</v>
      </c>
      <c r="D93" s="222">
        <v>416</v>
      </c>
      <c r="E93" s="223">
        <f t="shared" si="22"/>
        <v>28.610729023383769</v>
      </c>
      <c r="F93" s="224">
        <v>128</v>
      </c>
      <c r="G93" s="225">
        <f t="shared" si="23"/>
        <v>8.8033012379642361</v>
      </c>
      <c r="H93" s="222">
        <v>348</v>
      </c>
      <c r="I93" s="223">
        <f t="shared" si="24"/>
        <v>23.93397524071527</v>
      </c>
      <c r="J93" s="224">
        <v>201</v>
      </c>
      <c r="K93" s="225">
        <f t="shared" si="25"/>
        <v>13.823933975240715</v>
      </c>
      <c r="L93" s="222">
        <v>111</v>
      </c>
      <c r="M93" s="223">
        <f t="shared" si="26"/>
        <v>7.6341127922971115</v>
      </c>
      <c r="N93" s="224">
        <v>53</v>
      </c>
      <c r="O93" s="225">
        <f t="shared" si="27"/>
        <v>3.6451169188445669</v>
      </c>
      <c r="P93" s="222">
        <v>197</v>
      </c>
      <c r="Q93" s="223">
        <f t="shared" si="28"/>
        <v>13.548830811554332</v>
      </c>
      <c r="R93" s="221">
        <v>4700</v>
      </c>
      <c r="S93" s="222">
        <v>287</v>
      </c>
      <c r="T93" s="223">
        <f t="shared" si="29"/>
        <v>6.1063829787234045</v>
      </c>
      <c r="U93" s="224">
        <v>279</v>
      </c>
      <c r="V93" s="225">
        <f t="shared" si="30"/>
        <v>5.9361702127659575</v>
      </c>
      <c r="W93" s="222">
        <v>1386</v>
      </c>
      <c r="X93" s="223">
        <f t="shared" si="31"/>
        <v>29.48936170212766</v>
      </c>
      <c r="Y93" s="224">
        <v>1477</v>
      </c>
      <c r="Z93" s="225">
        <f t="shared" si="32"/>
        <v>31.425531914893618</v>
      </c>
      <c r="AA93" s="222">
        <v>715</v>
      </c>
      <c r="AB93" s="226">
        <f t="shared" si="33"/>
        <v>15.212765957446809</v>
      </c>
      <c r="AC93" s="224">
        <v>302</v>
      </c>
      <c r="AD93" s="227">
        <f t="shared" si="34"/>
        <v>6.4255319148936172</v>
      </c>
      <c r="AE93" s="222">
        <v>254</v>
      </c>
      <c r="AF93" s="223">
        <f t="shared" si="35"/>
        <v>5.4042553191489358</v>
      </c>
      <c r="AG93" s="221">
        <v>4202</v>
      </c>
      <c r="AH93" s="222">
        <v>104</v>
      </c>
      <c r="AI93" s="223">
        <f t="shared" si="36"/>
        <v>2.4750118990956684</v>
      </c>
      <c r="AJ93" s="224">
        <v>224</v>
      </c>
      <c r="AK93" s="225">
        <f t="shared" si="37"/>
        <v>5.3307948595906716</v>
      </c>
      <c r="AL93" s="222">
        <v>1499</v>
      </c>
      <c r="AM93" s="223">
        <f t="shared" si="38"/>
        <v>35.673488814850074</v>
      </c>
      <c r="AN93" s="224">
        <v>1748</v>
      </c>
      <c r="AO93" s="225">
        <f t="shared" si="39"/>
        <v>41.599238457877199</v>
      </c>
      <c r="AP93" s="222">
        <v>529</v>
      </c>
      <c r="AQ93" s="223">
        <f t="shared" si="40"/>
        <v>12.58924321751547</v>
      </c>
      <c r="AR93" s="224">
        <v>81</v>
      </c>
      <c r="AS93" s="225">
        <f t="shared" si="41"/>
        <v>1.9276534983341267</v>
      </c>
      <c r="AT93" s="222">
        <v>17</v>
      </c>
      <c r="AU93" s="228">
        <f t="shared" si="42"/>
        <v>0.40456925273679201</v>
      </c>
    </row>
    <row r="94" spans="1:47" s="150" customFormat="1">
      <c r="A94" s="53" t="s">
        <v>45</v>
      </c>
      <c r="B94" s="229">
        <f t="shared" si="21"/>
        <v>54627</v>
      </c>
      <c r="C94" s="230">
        <v>9287</v>
      </c>
      <c r="D94" s="231">
        <v>1964</v>
      </c>
      <c r="E94" s="232">
        <f t="shared" si="22"/>
        <v>21.147841068159792</v>
      </c>
      <c r="F94" s="233">
        <v>1482</v>
      </c>
      <c r="G94" s="234">
        <f t="shared" si="23"/>
        <v>15.957790459782492</v>
      </c>
      <c r="H94" s="231">
        <v>2675</v>
      </c>
      <c r="I94" s="232">
        <f t="shared" si="24"/>
        <v>28.803704102508881</v>
      </c>
      <c r="J94" s="233">
        <v>1044</v>
      </c>
      <c r="K94" s="234">
        <f t="shared" si="25"/>
        <v>11.241520404867018</v>
      </c>
      <c r="L94" s="231">
        <v>440</v>
      </c>
      <c r="M94" s="232">
        <f t="shared" si="26"/>
        <v>4.7378055346182837</v>
      </c>
      <c r="N94" s="233">
        <v>326</v>
      </c>
      <c r="O94" s="234">
        <f t="shared" si="27"/>
        <v>3.5102831915580919</v>
      </c>
      <c r="P94" s="231">
        <v>1356</v>
      </c>
      <c r="Q94" s="232">
        <f t="shared" si="28"/>
        <v>14.601055238505436</v>
      </c>
      <c r="R94" s="230">
        <v>28231</v>
      </c>
      <c r="S94" s="231">
        <v>1578</v>
      </c>
      <c r="T94" s="232">
        <f t="shared" si="29"/>
        <v>5.589600085012929</v>
      </c>
      <c r="U94" s="233">
        <v>4023</v>
      </c>
      <c r="V94" s="234">
        <f t="shared" si="30"/>
        <v>14.250292231943609</v>
      </c>
      <c r="W94" s="231">
        <v>8921</v>
      </c>
      <c r="X94" s="232">
        <f t="shared" si="31"/>
        <v>31.600014168821509</v>
      </c>
      <c r="Y94" s="233">
        <v>7520</v>
      </c>
      <c r="Z94" s="234">
        <f t="shared" si="32"/>
        <v>26.637384435549571</v>
      </c>
      <c r="AA94" s="231">
        <v>3517</v>
      </c>
      <c r="AB94" s="235">
        <f t="shared" si="33"/>
        <v>12.45793631114732</v>
      </c>
      <c r="AC94" s="233">
        <v>1557</v>
      </c>
      <c r="AD94" s="236">
        <f t="shared" si="34"/>
        <v>5.5152137720945058</v>
      </c>
      <c r="AE94" s="231">
        <v>1115</v>
      </c>
      <c r="AF94" s="232">
        <f t="shared" si="35"/>
        <v>3.949558995430555</v>
      </c>
      <c r="AG94" s="230">
        <v>17109</v>
      </c>
      <c r="AH94" s="231">
        <v>517</v>
      </c>
      <c r="AI94" s="232">
        <f t="shared" si="36"/>
        <v>3.021801391080718</v>
      </c>
      <c r="AJ94" s="233">
        <v>1776</v>
      </c>
      <c r="AK94" s="234">
        <f t="shared" si="37"/>
        <v>10.380501490443626</v>
      </c>
      <c r="AL94" s="231">
        <v>6704</v>
      </c>
      <c r="AM94" s="232">
        <f t="shared" si="38"/>
        <v>39.184055175638555</v>
      </c>
      <c r="AN94" s="233">
        <v>6532</v>
      </c>
      <c r="AO94" s="234">
        <f t="shared" si="39"/>
        <v>38.178736337600093</v>
      </c>
      <c r="AP94" s="231">
        <v>1275</v>
      </c>
      <c r="AQ94" s="232">
        <f t="shared" si="40"/>
        <v>7.4522181308083466</v>
      </c>
      <c r="AR94" s="233">
        <v>240</v>
      </c>
      <c r="AS94" s="234">
        <f t="shared" si="41"/>
        <v>1.4027704716815712</v>
      </c>
      <c r="AT94" s="231">
        <v>65</v>
      </c>
      <c r="AU94" s="237">
        <f t="shared" si="42"/>
        <v>0.37991700274709217</v>
      </c>
    </row>
    <row r="95" spans="1:47" s="150" customFormat="1">
      <c r="A95" s="421" t="s">
        <v>107</v>
      </c>
      <c r="B95" s="421"/>
      <c r="C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N95" s="421"/>
      <c r="O95" s="421"/>
      <c r="P95" s="421"/>
      <c r="Q95" s="421"/>
      <c r="R95" s="421"/>
      <c r="S95" s="421"/>
      <c r="T95" s="421"/>
      <c r="U95" s="421"/>
      <c r="V95" s="421"/>
      <c r="W95" s="421"/>
      <c r="X95" s="421"/>
      <c r="Y95" s="421"/>
      <c r="Z95" s="421"/>
      <c r="AA95" s="421"/>
      <c r="AB95" s="421"/>
      <c r="AC95" s="421"/>
      <c r="AD95" s="421"/>
      <c r="AE95" s="421"/>
      <c r="AF95" s="421"/>
      <c r="AG95" s="421"/>
      <c r="AH95" s="421"/>
      <c r="AI95" s="421"/>
      <c r="AJ95" s="421"/>
      <c r="AK95" s="421"/>
      <c r="AL95" s="421"/>
      <c r="AM95" s="421"/>
      <c r="AN95" s="421"/>
      <c r="AO95" s="421"/>
      <c r="AP95" s="421"/>
      <c r="AQ95" s="421"/>
      <c r="AR95" s="421"/>
      <c r="AS95" s="421"/>
      <c r="AT95" s="421"/>
      <c r="AU95" s="421"/>
    </row>
    <row r="96" spans="1:47" s="150" customFormat="1">
      <c r="A96" s="432" t="s">
        <v>143</v>
      </c>
      <c r="B96" s="432"/>
      <c r="C96" s="432"/>
      <c r="D96" s="432"/>
      <c r="E96" s="432"/>
      <c r="F96" s="432"/>
      <c r="G96" s="432"/>
      <c r="H96" s="432"/>
      <c r="I96" s="432"/>
      <c r="J96" s="432"/>
      <c r="K96" s="432"/>
      <c r="L96" s="432"/>
      <c r="M96" s="432"/>
      <c r="N96" s="432"/>
      <c r="O96" s="432"/>
      <c r="P96" s="432"/>
      <c r="Q96" s="432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2"/>
      <c r="AC96" s="432"/>
      <c r="AD96" s="432"/>
      <c r="AE96" s="432"/>
      <c r="AF96" s="432"/>
      <c r="AG96" s="432"/>
      <c r="AH96" s="432"/>
      <c r="AI96" s="432"/>
      <c r="AJ96" s="432"/>
      <c r="AK96" s="432"/>
      <c r="AL96" s="432"/>
      <c r="AM96" s="432"/>
      <c r="AN96" s="432"/>
      <c r="AO96" s="432"/>
      <c r="AP96" s="432"/>
      <c r="AQ96" s="432"/>
      <c r="AR96" s="432"/>
      <c r="AS96" s="432"/>
      <c r="AT96" s="432"/>
      <c r="AU96" s="432"/>
    </row>
    <row r="97" spans="1:47" s="150" customFormat="1">
      <c r="A97" s="432" t="s">
        <v>133</v>
      </c>
      <c r="B97" s="432"/>
      <c r="C97" s="432"/>
      <c r="D97" s="432"/>
      <c r="E97" s="432"/>
      <c r="F97" s="432"/>
      <c r="G97" s="432"/>
      <c r="H97" s="432"/>
      <c r="I97" s="432"/>
      <c r="J97" s="432"/>
      <c r="K97" s="432"/>
      <c r="L97" s="432"/>
      <c r="M97" s="432"/>
      <c r="N97" s="432"/>
      <c r="O97" s="432"/>
      <c r="P97" s="432"/>
      <c r="Q97" s="432"/>
      <c r="R97" s="432"/>
      <c r="S97" s="432"/>
      <c r="T97" s="432"/>
      <c r="U97" s="432"/>
      <c r="V97" s="432"/>
      <c r="W97" s="432"/>
      <c r="X97" s="432"/>
      <c r="Y97" s="432"/>
      <c r="Z97" s="432"/>
      <c r="AA97" s="432"/>
      <c r="AB97" s="432"/>
      <c r="AC97" s="432"/>
      <c r="AD97" s="432"/>
      <c r="AE97" s="432"/>
      <c r="AF97" s="432"/>
      <c r="AG97" s="432"/>
      <c r="AH97" s="432"/>
      <c r="AI97" s="432"/>
      <c r="AJ97" s="432"/>
      <c r="AK97" s="432"/>
      <c r="AL97" s="432"/>
      <c r="AM97" s="432"/>
      <c r="AN97" s="432"/>
      <c r="AO97" s="432"/>
      <c r="AP97" s="432"/>
      <c r="AQ97" s="432"/>
      <c r="AR97" s="432"/>
      <c r="AS97" s="432"/>
      <c r="AT97" s="432"/>
      <c r="AU97" s="432"/>
    </row>
    <row r="98" spans="1:47" s="150" customFormat="1"/>
    <row r="99" spans="1:47" s="150" customFormat="1" ht="23.5">
      <c r="A99" s="436">
        <v>2020</v>
      </c>
      <c r="B99" s="437"/>
      <c r="C99" s="437"/>
      <c r="D99" s="437"/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/>
      <c r="P99" s="437"/>
      <c r="Q99" s="437"/>
      <c r="R99" s="437"/>
      <c r="S99" s="437"/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I99" s="437"/>
      <c r="AJ99" s="437"/>
      <c r="AK99" s="437"/>
      <c r="AL99" s="437"/>
      <c r="AM99" s="437"/>
      <c r="AN99" s="437"/>
      <c r="AO99" s="437"/>
      <c r="AP99" s="437"/>
      <c r="AQ99" s="437"/>
      <c r="AR99" s="437"/>
      <c r="AS99" s="437"/>
      <c r="AT99" s="437"/>
      <c r="AU99" s="437"/>
    </row>
    <row r="100" spans="1:47" s="150" customFormat="1">
      <c r="A100" s="97"/>
    </row>
    <row r="101" spans="1:47" s="150" customFormat="1" ht="16.5">
      <c r="A101" s="453" t="s">
        <v>164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3"/>
      <c r="O101" s="453"/>
      <c r="P101" s="453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  <c r="AB101" s="453"/>
      <c r="AC101" s="453"/>
      <c r="AD101" s="453"/>
      <c r="AE101" s="453"/>
      <c r="AF101" s="453"/>
      <c r="AG101" s="453"/>
      <c r="AH101" s="453"/>
      <c r="AI101" s="453"/>
      <c r="AJ101" s="453"/>
      <c r="AK101" s="453"/>
      <c r="AL101" s="453"/>
      <c r="AM101" s="453"/>
      <c r="AN101" s="453"/>
      <c r="AO101" s="453"/>
      <c r="AP101" s="453"/>
      <c r="AQ101" s="453"/>
      <c r="AR101" s="453"/>
      <c r="AS101" s="453"/>
      <c r="AT101" s="453"/>
      <c r="AU101" s="453"/>
    </row>
    <row r="102" spans="1:47" s="150" customFormat="1" ht="15.75" customHeight="1" thickBot="1">
      <c r="A102" s="438" t="s">
        <v>16</v>
      </c>
      <c r="B102" s="440" t="s">
        <v>46</v>
      </c>
      <c r="C102" s="440"/>
      <c r="D102" s="440"/>
      <c r="E102" s="440"/>
      <c r="F102" s="440"/>
      <c r="G102" s="440"/>
      <c r="H102" s="440"/>
      <c r="I102" s="440"/>
      <c r="J102" s="440"/>
      <c r="K102" s="440"/>
      <c r="L102" s="440"/>
      <c r="M102" s="440"/>
      <c r="N102" s="440"/>
      <c r="O102" s="440"/>
      <c r="P102" s="440"/>
      <c r="Q102" s="440"/>
      <c r="R102" s="440"/>
      <c r="S102" s="440"/>
      <c r="T102" s="440"/>
      <c r="U102" s="440"/>
      <c r="V102" s="440"/>
      <c r="W102" s="440"/>
      <c r="X102" s="440"/>
      <c r="Y102" s="440"/>
      <c r="Z102" s="440"/>
      <c r="AA102" s="440"/>
      <c r="AB102" s="440"/>
      <c r="AC102" s="440"/>
      <c r="AD102" s="440"/>
      <c r="AE102" s="440"/>
      <c r="AF102" s="440"/>
      <c r="AG102" s="440"/>
      <c r="AH102" s="440"/>
      <c r="AI102" s="440"/>
      <c r="AJ102" s="440"/>
      <c r="AK102" s="440"/>
      <c r="AL102" s="440"/>
      <c r="AM102" s="440"/>
      <c r="AN102" s="440"/>
      <c r="AO102" s="440"/>
      <c r="AP102" s="440"/>
      <c r="AQ102" s="440"/>
      <c r="AR102" s="440"/>
      <c r="AS102" s="440"/>
      <c r="AT102" s="440"/>
      <c r="AU102" s="441"/>
    </row>
    <row r="103" spans="1:47" s="150" customFormat="1" ht="15" thickBot="1">
      <c r="A103" s="439"/>
      <c r="B103" s="442" t="s">
        <v>18</v>
      </c>
      <c r="C103" s="433" t="s">
        <v>19</v>
      </c>
      <c r="D103" s="434"/>
      <c r="E103" s="434"/>
      <c r="F103" s="434"/>
      <c r="G103" s="434"/>
      <c r="H103" s="434"/>
      <c r="I103" s="434"/>
      <c r="J103" s="434"/>
      <c r="K103" s="434"/>
      <c r="L103" s="434"/>
      <c r="M103" s="434"/>
      <c r="N103" s="434"/>
      <c r="O103" s="434"/>
      <c r="P103" s="434"/>
      <c r="Q103" s="434"/>
      <c r="R103" s="434"/>
      <c r="S103" s="434"/>
      <c r="T103" s="434"/>
      <c r="U103" s="434"/>
      <c r="V103" s="434"/>
      <c r="W103" s="434"/>
      <c r="X103" s="434"/>
      <c r="Y103" s="434"/>
      <c r="Z103" s="434"/>
      <c r="AA103" s="434"/>
      <c r="AB103" s="434"/>
      <c r="AC103" s="434"/>
      <c r="AD103" s="434"/>
      <c r="AE103" s="434"/>
      <c r="AF103" s="434"/>
      <c r="AG103" s="434"/>
      <c r="AH103" s="434"/>
      <c r="AI103" s="434"/>
      <c r="AJ103" s="434"/>
      <c r="AK103" s="434"/>
      <c r="AL103" s="434"/>
      <c r="AM103" s="434"/>
      <c r="AN103" s="434"/>
      <c r="AO103" s="434"/>
      <c r="AP103" s="434"/>
      <c r="AQ103" s="434"/>
      <c r="AR103" s="434"/>
      <c r="AS103" s="434"/>
      <c r="AT103" s="434"/>
      <c r="AU103" s="435"/>
    </row>
    <row r="104" spans="1:47" s="150" customFormat="1" ht="15.75" customHeight="1" thickBot="1">
      <c r="A104" s="439"/>
      <c r="B104" s="443"/>
      <c r="C104" s="445" t="s">
        <v>47</v>
      </c>
      <c r="D104" s="445"/>
      <c r="E104" s="445"/>
      <c r="F104" s="445"/>
      <c r="G104" s="445"/>
      <c r="H104" s="445"/>
      <c r="I104" s="445"/>
      <c r="J104" s="445"/>
      <c r="K104" s="445"/>
      <c r="L104" s="445"/>
      <c r="M104" s="445"/>
      <c r="N104" s="445"/>
      <c r="O104" s="445"/>
      <c r="P104" s="445"/>
      <c r="Q104" s="445"/>
      <c r="R104" s="445" t="s">
        <v>48</v>
      </c>
      <c r="S104" s="445"/>
      <c r="T104" s="445"/>
      <c r="U104" s="445"/>
      <c r="V104" s="445"/>
      <c r="W104" s="445"/>
      <c r="X104" s="445"/>
      <c r="Y104" s="445"/>
      <c r="Z104" s="445"/>
      <c r="AA104" s="445"/>
      <c r="AB104" s="445"/>
      <c r="AC104" s="445"/>
      <c r="AD104" s="445"/>
      <c r="AE104" s="445"/>
      <c r="AF104" s="445"/>
      <c r="AG104" s="440" t="s">
        <v>68</v>
      </c>
      <c r="AH104" s="440"/>
      <c r="AI104" s="440"/>
      <c r="AJ104" s="440"/>
      <c r="AK104" s="440"/>
      <c r="AL104" s="440"/>
      <c r="AM104" s="440"/>
      <c r="AN104" s="440"/>
      <c r="AO104" s="440"/>
      <c r="AP104" s="440"/>
      <c r="AQ104" s="440"/>
      <c r="AR104" s="440"/>
      <c r="AS104" s="440"/>
      <c r="AT104" s="440"/>
      <c r="AU104" s="441"/>
    </row>
    <row r="105" spans="1:47" s="150" customFormat="1" ht="15" thickBot="1">
      <c r="A105" s="439"/>
      <c r="B105" s="443"/>
      <c r="C105" s="446" t="s">
        <v>18</v>
      </c>
      <c r="D105" s="448" t="s">
        <v>19</v>
      </c>
      <c r="E105" s="449"/>
      <c r="F105" s="449"/>
      <c r="G105" s="449"/>
      <c r="H105" s="449"/>
      <c r="I105" s="449"/>
      <c r="J105" s="449"/>
      <c r="K105" s="449"/>
      <c r="L105" s="449"/>
      <c r="M105" s="449"/>
      <c r="N105" s="449"/>
      <c r="O105" s="449"/>
      <c r="P105" s="449"/>
      <c r="Q105" s="450"/>
      <c r="R105" s="446" t="s">
        <v>18</v>
      </c>
      <c r="S105" s="433" t="s">
        <v>19</v>
      </c>
      <c r="T105" s="434"/>
      <c r="U105" s="434"/>
      <c r="V105" s="434"/>
      <c r="W105" s="434"/>
      <c r="X105" s="434"/>
      <c r="Y105" s="434"/>
      <c r="Z105" s="434"/>
      <c r="AA105" s="434"/>
      <c r="AB105" s="434"/>
      <c r="AC105" s="434"/>
      <c r="AD105" s="434"/>
      <c r="AE105" s="434"/>
      <c r="AF105" s="447"/>
      <c r="AG105" s="446" t="s">
        <v>18</v>
      </c>
      <c r="AH105" s="433" t="s">
        <v>19</v>
      </c>
      <c r="AI105" s="434"/>
      <c r="AJ105" s="434"/>
      <c r="AK105" s="434"/>
      <c r="AL105" s="434"/>
      <c r="AM105" s="434"/>
      <c r="AN105" s="434"/>
      <c r="AO105" s="434"/>
      <c r="AP105" s="434"/>
      <c r="AQ105" s="434"/>
      <c r="AR105" s="434"/>
      <c r="AS105" s="434"/>
      <c r="AT105" s="434"/>
      <c r="AU105" s="435"/>
    </row>
    <row r="106" spans="1:47" s="150" customFormat="1" ht="52.5" customHeight="1" thickBot="1">
      <c r="A106" s="439"/>
      <c r="B106" s="444"/>
      <c r="C106" s="445"/>
      <c r="D106" s="416" t="s">
        <v>56</v>
      </c>
      <c r="E106" s="416"/>
      <c r="F106" s="417" t="s">
        <v>57</v>
      </c>
      <c r="G106" s="417"/>
      <c r="H106" s="417" t="s">
        <v>58</v>
      </c>
      <c r="I106" s="417"/>
      <c r="J106" s="417" t="s">
        <v>59</v>
      </c>
      <c r="K106" s="417"/>
      <c r="L106" s="417" t="s">
        <v>60</v>
      </c>
      <c r="M106" s="417"/>
      <c r="N106" s="417" t="s">
        <v>61</v>
      </c>
      <c r="O106" s="417"/>
      <c r="P106" s="417" t="s">
        <v>62</v>
      </c>
      <c r="Q106" s="417"/>
      <c r="R106" s="445"/>
      <c r="S106" s="416" t="s">
        <v>56</v>
      </c>
      <c r="T106" s="416"/>
      <c r="U106" s="417" t="s">
        <v>69</v>
      </c>
      <c r="V106" s="417"/>
      <c r="W106" s="417" t="s">
        <v>58</v>
      </c>
      <c r="X106" s="417"/>
      <c r="Y106" s="417" t="s">
        <v>59</v>
      </c>
      <c r="Z106" s="417"/>
      <c r="AA106" s="417" t="s">
        <v>60</v>
      </c>
      <c r="AB106" s="417"/>
      <c r="AC106" s="417" t="s">
        <v>61</v>
      </c>
      <c r="AD106" s="417"/>
      <c r="AE106" s="417" t="s">
        <v>62</v>
      </c>
      <c r="AF106" s="417"/>
      <c r="AG106" s="445"/>
      <c r="AH106" s="416" t="s">
        <v>56</v>
      </c>
      <c r="AI106" s="416"/>
      <c r="AJ106" s="417" t="s">
        <v>69</v>
      </c>
      <c r="AK106" s="417"/>
      <c r="AL106" s="417" t="s">
        <v>58</v>
      </c>
      <c r="AM106" s="417"/>
      <c r="AN106" s="417" t="s">
        <v>59</v>
      </c>
      <c r="AO106" s="417"/>
      <c r="AP106" s="417" t="s">
        <v>60</v>
      </c>
      <c r="AQ106" s="417"/>
      <c r="AR106" s="417" t="s">
        <v>61</v>
      </c>
      <c r="AS106" s="417"/>
      <c r="AT106" s="418" t="s">
        <v>62</v>
      </c>
      <c r="AU106" s="419"/>
    </row>
    <row r="107" spans="1:47" s="150" customFormat="1" ht="15" thickBot="1">
      <c r="A107" s="439"/>
      <c r="B107" s="151" t="s">
        <v>8</v>
      </c>
      <c r="C107" s="151" t="s">
        <v>8</v>
      </c>
      <c r="D107" s="152" t="s">
        <v>8</v>
      </c>
      <c r="E107" s="153" t="s">
        <v>26</v>
      </c>
      <c r="F107" s="154" t="s">
        <v>8</v>
      </c>
      <c r="G107" s="155" t="s">
        <v>26</v>
      </c>
      <c r="H107" s="154" t="s">
        <v>8</v>
      </c>
      <c r="I107" s="155" t="s">
        <v>26</v>
      </c>
      <c r="J107" s="154" t="s">
        <v>8</v>
      </c>
      <c r="K107" s="155" t="s">
        <v>26</v>
      </c>
      <c r="L107" s="152" t="s">
        <v>8</v>
      </c>
      <c r="M107" s="153" t="s">
        <v>26</v>
      </c>
      <c r="N107" s="154" t="s">
        <v>8</v>
      </c>
      <c r="O107" s="155" t="s">
        <v>26</v>
      </c>
      <c r="P107" s="152" t="s">
        <v>8</v>
      </c>
      <c r="Q107" s="153" t="s">
        <v>26</v>
      </c>
      <c r="R107" s="151" t="s">
        <v>8</v>
      </c>
      <c r="S107" s="154" t="s">
        <v>8</v>
      </c>
      <c r="T107" s="155" t="s">
        <v>26</v>
      </c>
      <c r="U107" s="154" t="s">
        <v>8</v>
      </c>
      <c r="V107" s="155" t="s">
        <v>26</v>
      </c>
      <c r="W107" s="154" t="s">
        <v>8</v>
      </c>
      <c r="X107" s="155" t="s">
        <v>26</v>
      </c>
      <c r="Y107" s="152" t="s">
        <v>8</v>
      </c>
      <c r="Z107" s="153" t="s">
        <v>26</v>
      </c>
      <c r="AA107" s="154" t="s">
        <v>8</v>
      </c>
      <c r="AB107" s="155" t="s">
        <v>26</v>
      </c>
      <c r="AC107" s="154" t="s">
        <v>8</v>
      </c>
      <c r="AD107" s="155" t="s">
        <v>26</v>
      </c>
      <c r="AE107" s="154" t="s">
        <v>8</v>
      </c>
      <c r="AF107" s="155" t="s">
        <v>26</v>
      </c>
      <c r="AG107" s="151" t="s">
        <v>8</v>
      </c>
      <c r="AH107" s="154" t="s">
        <v>8</v>
      </c>
      <c r="AI107" s="155" t="s">
        <v>26</v>
      </c>
      <c r="AJ107" s="152" t="s">
        <v>8</v>
      </c>
      <c r="AK107" s="153" t="s">
        <v>26</v>
      </c>
      <c r="AL107" s="152" t="s">
        <v>8</v>
      </c>
      <c r="AM107" s="153" t="s">
        <v>26</v>
      </c>
      <c r="AN107" s="154" t="s">
        <v>8</v>
      </c>
      <c r="AO107" s="155" t="s">
        <v>26</v>
      </c>
      <c r="AP107" s="152" t="s">
        <v>8</v>
      </c>
      <c r="AQ107" s="153" t="s">
        <v>26</v>
      </c>
      <c r="AR107" s="154" t="s">
        <v>8</v>
      </c>
      <c r="AS107" s="155" t="s">
        <v>26</v>
      </c>
      <c r="AT107" s="154" t="s">
        <v>8</v>
      </c>
      <c r="AU107" s="156" t="s">
        <v>26</v>
      </c>
    </row>
    <row r="108" spans="1:47" s="150" customFormat="1">
      <c r="A108" s="48" t="s">
        <v>27</v>
      </c>
      <c r="B108" s="247">
        <f>SUM(C108,R108,AG108)</f>
        <v>8878</v>
      </c>
      <c r="C108" s="239">
        <v>2164</v>
      </c>
      <c r="D108" s="159" t="s">
        <v>54</v>
      </c>
      <c r="E108" s="238" t="s">
        <v>54</v>
      </c>
      <c r="F108" s="161">
        <v>577</v>
      </c>
      <c r="G108" s="162">
        <f>F108/C108*100</f>
        <v>26.663585951940849</v>
      </c>
      <c r="H108" s="159">
        <v>780</v>
      </c>
      <c r="I108" s="160">
        <f>H108/C108*100</f>
        <v>36.044362292051758</v>
      </c>
      <c r="J108" s="161">
        <v>207</v>
      </c>
      <c r="K108" s="162">
        <f>J108/C108*100</f>
        <v>9.5656192236598887</v>
      </c>
      <c r="L108" s="159">
        <v>81</v>
      </c>
      <c r="M108" s="160">
        <f>L108/C108*100</f>
        <v>3.7430683918669132</v>
      </c>
      <c r="N108" s="161" t="s">
        <v>54</v>
      </c>
      <c r="O108" s="165" t="s">
        <v>54</v>
      </c>
      <c r="P108" s="159" t="s">
        <v>54</v>
      </c>
      <c r="Q108" s="238" t="s">
        <v>54</v>
      </c>
      <c r="R108" s="158">
        <v>5178</v>
      </c>
      <c r="S108" s="159" t="s">
        <v>54</v>
      </c>
      <c r="T108" s="238" t="s">
        <v>54</v>
      </c>
      <c r="U108" s="161">
        <v>1499</v>
      </c>
      <c r="V108" s="162">
        <f>U108/R108*100</f>
        <v>28.949401313248359</v>
      </c>
      <c r="W108" s="159">
        <v>2203</v>
      </c>
      <c r="X108" s="160">
        <f>W108/R108*100</f>
        <v>42.545384318269605</v>
      </c>
      <c r="Y108" s="161">
        <v>599</v>
      </c>
      <c r="Z108" s="162">
        <f>Y108/R108*100</f>
        <v>11.5681730397837</v>
      </c>
      <c r="AA108" s="159">
        <v>216</v>
      </c>
      <c r="AB108" s="163">
        <f>AA108/R108*100</f>
        <v>4.1714947856315181</v>
      </c>
      <c r="AC108" s="161" t="s">
        <v>54</v>
      </c>
      <c r="AD108" s="239" t="s">
        <v>54</v>
      </c>
      <c r="AE108" s="159" t="s">
        <v>54</v>
      </c>
      <c r="AF108" s="240" t="s">
        <v>54</v>
      </c>
      <c r="AG108" s="158">
        <v>1536</v>
      </c>
      <c r="AH108" s="159" t="s">
        <v>54</v>
      </c>
      <c r="AI108" s="238" t="s">
        <v>54</v>
      </c>
      <c r="AJ108" s="161">
        <v>289</v>
      </c>
      <c r="AK108" s="162">
        <f>AJ108/AG108*100</f>
        <v>18.815104166666664</v>
      </c>
      <c r="AL108" s="159">
        <v>891</v>
      </c>
      <c r="AM108" s="160">
        <f>AL108/AG108*100</f>
        <v>58.0078125</v>
      </c>
      <c r="AN108" s="161">
        <v>279</v>
      </c>
      <c r="AO108" s="162">
        <f>AN108/AG108*100</f>
        <v>18.1640625</v>
      </c>
      <c r="AP108" s="159">
        <v>22</v>
      </c>
      <c r="AQ108" s="160">
        <f>AP108/AG108*100</f>
        <v>1.4322916666666665</v>
      </c>
      <c r="AR108" s="161" t="s">
        <v>54</v>
      </c>
      <c r="AS108" s="239" t="s">
        <v>54</v>
      </c>
      <c r="AT108" s="159" t="s">
        <v>54</v>
      </c>
      <c r="AU108" s="166" t="s">
        <v>54</v>
      </c>
    </row>
    <row r="109" spans="1:47" s="150" customFormat="1">
      <c r="A109" s="49" t="s">
        <v>28</v>
      </c>
      <c r="B109" s="248">
        <f t="shared" ref="B109:B126" si="43">SUM(C109,R109,AG109)</f>
        <v>8766</v>
      </c>
      <c r="C109" s="243">
        <v>1732</v>
      </c>
      <c r="D109" s="169">
        <v>232</v>
      </c>
      <c r="E109" s="170">
        <f t="shared" ref="E109:E126" si="44">D109/C109*100</f>
        <v>13.394919168591224</v>
      </c>
      <c r="F109" s="171">
        <v>566</v>
      </c>
      <c r="G109" s="172">
        <f t="shared" ref="G109:G126" si="45">F109/C109*100</f>
        <v>32.678983833718242</v>
      </c>
      <c r="H109" s="169">
        <v>536</v>
      </c>
      <c r="I109" s="170">
        <f t="shared" ref="I109:I126" si="46">H109/C109*100</f>
        <v>30.946882217090071</v>
      </c>
      <c r="J109" s="171">
        <v>200</v>
      </c>
      <c r="K109" s="172">
        <f t="shared" ref="K109:K126" si="47">J109/C109*100</f>
        <v>11.547344110854503</v>
      </c>
      <c r="L109" s="169">
        <v>95</v>
      </c>
      <c r="M109" s="170">
        <f t="shared" ref="M109:M126" si="48">L109/C109*100</f>
        <v>5.4849884526558892</v>
      </c>
      <c r="N109" s="171">
        <v>44</v>
      </c>
      <c r="O109" s="172">
        <f t="shared" ref="O109:O126" si="49">N109/C109*100</f>
        <v>2.5404157043879905</v>
      </c>
      <c r="P109" s="169">
        <v>59</v>
      </c>
      <c r="Q109" s="170">
        <f t="shared" ref="Q109:Q126" si="50">P109/C109*100</f>
        <v>3.4064665127020786</v>
      </c>
      <c r="R109" s="168">
        <v>4255</v>
      </c>
      <c r="S109" s="169">
        <v>142</v>
      </c>
      <c r="T109" s="170">
        <f t="shared" ref="T109:T126" si="51">S109/R109*100</f>
        <v>3.337250293772033</v>
      </c>
      <c r="U109" s="171">
        <v>1643</v>
      </c>
      <c r="V109" s="172">
        <f t="shared" ref="V109:V126" si="52">U109/R109*100</f>
        <v>38.613396004700348</v>
      </c>
      <c r="W109" s="169">
        <v>1428</v>
      </c>
      <c r="X109" s="170">
        <f t="shared" ref="X109:X126" si="53">W109/R109*100</f>
        <v>33.56051703877791</v>
      </c>
      <c r="Y109" s="171">
        <v>634</v>
      </c>
      <c r="Z109" s="172">
        <f t="shared" ref="Z109:Z126" si="54">Y109/R109*100</f>
        <v>14.90011750881316</v>
      </c>
      <c r="AA109" s="169">
        <v>260</v>
      </c>
      <c r="AB109" s="173">
        <f t="shared" ref="AB109:AB126" si="55">AA109/R109*100</f>
        <v>6.1104582843713278</v>
      </c>
      <c r="AC109" s="171">
        <v>101</v>
      </c>
      <c r="AD109" s="174">
        <f t="shared" ref="AD109:AD126" si="56">AC109/R109*100</f>
        <v>2.3736780258519388</v>
      </c>
      <c r="AE109" s="169">
        <v>47</v>
      </c>
      <c r="AF109" s="170">
        <f t="shared" ref="AF109:AF126" si="57">AE109/R109*100</f>
        <v>1.1045828437132785</v>
      </c>
      <c r="AG109" s="168">
        <v>2779</v>
      </c>
      <c r="AH109" s="169">
        <v>43</v>
      </c>
      <c r="AI109" s="170">
        <f t="shared" ref="AI109:AI126" si="58">AH109/AG109*100</f>
        <v>1.5473191795609931</v>
      </c>
      <c r="AJ109" s="171">
        <v>1042</v>
      </c>
      <c r="AK109" s="172">
        <f t="shared" ref="AK109:AK126" si="59">AJ109/AG109*100</f>
        <v>37.49550197912918</v>
      </c>
      <c r="AL109" s="169">
        <v>1214</v>
      </c>
      <c r="AM109" s="170">
        <f t="shared" ref="AM109:AM126" si="60">AL109/AG109*100</f>
        <v>43.684778697373154</v>
      </c>
      <c r="AN109" s="171">
        <v>410</v>
      </c>
      <c r="AO109" s="172">
        <f t="shared" ref="AO109:AO126" si="61">AN109/AG109*100</f>
        <v>14.753508456279238</v>
      </c>
      <c r="AP109" s="169">
        <v>58</v>
      </c>
      <c r="AQ109" s="170">
        <f t="shared" ref="AQ109:AQ126" si="62">AP109/AG109*100</f>
        <v>2.0870816840590138</v>
      </c>
      <c r="AR109" s="171">
        <v>9</v>
      </c>
      <c r="AS109" s="172">
        <f t="shared" ref="AS109:AS126" si="63">AR109/AG109*100</f>
        <v>0.32385750269881253</v>
      </c>
      <c r="AT109" s="169">
        <v>3</v>
      </c>
      <c r="AU109" s="175">
        <f t="shared" ref="AU109:AU126" si="64">AT109/AG109*100</f>
        <v>0.10795250089960418</v>
      </c>
    </row>
    <row r="110" spans="1:47" s="150" customFormat="1">
      <c r="A110" s="48" t="s">
        <v>29</v>
      </c>
      <c r="B110" s="249">
        <f t="shared" si="43"/>
        <v>2663</v>
      </c>
      <c r="C110" s="250">
        <v>812</v>
      </c>
      <c r="D110" s="178">
        <v>372</v>
      </c>
      <c r="E110" s="179">
        <f t="shared" si="44"/>
        <v>45.812807881773395</v>
      </c>
      <c r="F110" s="180">
        <v>78</v>
      </c>
      <c r="G110" s="181">
        <f t="shared" si="45"/>
        <v>9.6059113300492598</v>
      </c>
      <c r="H110" s="178">
        <v>134</v>
      </c>
      <c r="I110" s="179">
        <f t="shared" si="46"/>
        <v>16.502463054187192</v>
      </c>
      <c r="J110" s="180">
        <v>47</v>
      </c>
      <c r="K110" s="181">
        <f t="shared" si="47"/>
        <v>5.7881773399014778</v>
      </c>
      <c r="L110" s="178">
        <v>40</v>
      </c>
      <c r="M110" s="179">
        <f t="shared" si="48"/>
        <v>4.9261083743842367</v>
      </c>
      <c r="N110" s="180" t="s">
        <v>54</v>
      </c>
      <c r="O110" s="241" t="s">
        <v>54</v>
      </c>
      <c r="P110" s="178" t="s">
        <v>54</v>
      </c>
      <c r="Q110" s="189" t="s">
        <v>54</v>
      </c>
      <c r="R110" s="177">
        <v>1033</v>
      </c>
      <c r="S110" s="182">
        <v>163</v>
      </c>
      <c r="T110" s="183">
        <f t="shared" si="51"/>
        <v>15.779283639883834</v>
      </c>
      <c r="U110" s="184">
        <v>55</v>
      </c>
      <c r="V110" s="185">
        <f t="shared" si="52"/>
        <v>5.3242981606969986</v>
      </c>
      <c r="W110" s="182">
        <v>208</v>
      </c>
      <c r="X110" s="183">
        <f t="shared" si="53"/>
        <v>20.135527589545017</v>
      </c>
      <c r="Y110" s="184">
        <v>272</v>
      </c>
      <c r="Z110" s="185">
        <f t="shared" si="54"/>
        <v>26.331074540174249</v>
      </c>
      <c r="AA110" s="182">
        <v>188</v>
      </c>
      <c r="AB110" s="186">
        <f t="shared" si="55"/>
        <v>18.19941916747338</v>
      </c>
      <c r="AC110" s="184" t="s">
        <v>54</v>
      </c>
      <c r="AD110" s="242" t="s">
        <v>54</v>
      </c>
      <c r="AE110" s="182" t="s">
        <v>54</v>
      </c>
      <c r="AF110" s="191" t="s">
        <v>54</v>
      </c>
      <c r="AG110" s="177">
        <v>818</v>
      </c>
      <c r="AH110" s="182">
        <v>38</v>
      </c>
      <c r="AI110" s="183">
        <f t="shared" si="58"/>
        <v>4.6454767726161368</v>
      </c>
      <c r="AJ110" s="184">
        <v>26</v>
      </c>
      <c r="AK110" s="185">
        <f t="shared" si="59"/>
        <v>3.1784841075794623</v>
      </c>
      <c r="AL110" s="182">
        <v>386</v>
      </c>
      <c r="AM110" s="183">
        <f t="shared" si="60"/>
        <v>47.188264058679707</v>
      </c>
      <c r="AN110" s="184">
        <v>309</v>
      </c>
      <c r="AO110" s="185">
        <f t="shared" si="61"/>
        <v>37.775061124694375</v>
      </c>
      <c r="AP110" s="182">
        <v>48</v>
      </c>
      <c r="AQ110" s="183">
        <f t="shared" si="62"/>
        <v>5.8679706601466997</v>
      </c>
      <c r="AR110" s="184" t="s">
        <v>54</v>
      </c>
      <c r="AS110" s="242" t="s">
        <v>54</v>
      </c>
      <c r="AT110" s="182" t="s">
        <v>54</v>
      </c>
      <c r="AU110" s="192" t="s">
        <v>54</v>
      </c>
    </row>
    <row r="111" spans="1:47" s="150" customFormat="1">
      <c r="A111" s="49" t="s">
        <v>30</v>
      </c>
      <c r="B111" s="248">
        <f t="shared" si="43"/>
        <v>1565</v>
      </c>
      <c r="C111" s="243">
        <v>145</v>
      </c>
      <c r="D111" s="169">
        <v>17</v>
      </c>
      <c r="E111" s="170">
        <f t="shared" si="44"/>
        <v>11.724137931034482</v>
      </c>
      <c r="F111" s="171">
        <v>14</v>
      </c>
      <c r="G111" s="172">
        <f t="shared" si="45"/>
        <v>9.6551724137931032</v>
      </c>
      <c r="H111" s="169">
        <v>53</v>
      </c>
      <c r="I111" s="170">
        <f t="shared" si="46"/>
        <v>36.551724137931032</v>
      </c>
      <c r="J111" s="171">
        <v>37</v>
      </c>
      <c r="K111" s="172">
        <f t="shared" si="47"/>
        <v>25.517241379310345</v>
      </c>
      <c r="L111" s="169">
        <v>10</v>
      </c>
      <c r="M111" s="170">
        <f t="shared" si="48"/>
        <v>6.8965517241379306</v>
      </c>
      <c r="N111" s="171" t="s">
        <v>54</v>
      </c>
      <c r="O111" s="194" t="s">
        <v>54</v>
      </c>
      <c r="P111" s="169" t="s">
        <v>54</v>
      </c>
      <c r="Q111" s="199" t="s">
        <v>54</v>
      </c>
      <c r="R111" s="168">
        <v>734</v>
      </c>
      <c r="S111" s="169">
        <v>35</v>
      </c>
      <c r="T111" s="170">
        <f t="shared" si="51"/>
        <v>4.7683923705722071</v>
      </c>
      <c r="U111" s="171">
        <v>82</v>
      </c>
      <c r="V111" s="172">
        <f t="shared" si="52"/>
        <v>11.1716621253406</v>
      </c>
      <c r="W111" s="169">
        <v>285</v>
      </c>
      <c r="X111" s="170">
        <f t="shared" si="53"/>
        <v>38.828337874659404</v>
      </c>
      <c r="Y111" s="171">
        <v>115</v>
      </c>
      <c r="Z111" s="172">
        <f t="shared" si="54"/>
        <v>15.667574931880109</v>
      </c>
      <c r="AA111" s="169">
        <v>83</v>
      </c>
      <c r="AB111" s="173">
        <f t="shared" si="55"/>
        <v>11.307901907356948</v>
      </c>
      <c r="AC111" s="171" t="s">
        <v>54</v>
      </c>
      <c r="AD111" s="243" t="s">
        <v>54</v>
      </c>
      <c r="AE111" s="169" t="s">
        <v>54</v>
      </c>
      <c r="AF111" s="200" t="s">
        <v>54</v>
      </c>
      <c r="AG111" s="168">
        <v>686</v>
      </c>
      <c r="AH111" s="169">
        <v>25</v>
      </c>
      <c r="AI111" s="170">
        <f t="shared" si="58"/>
        <v>3.6443148688046647</v>
      </c>
      <c r="AJ111" s="171">
        <v>121</v>
      </c>
      <c r="AK111" s="172">
        <f t="shared" si="59"/>
        <v>17.638483965014579</v>
      </c>
      <c r="AL111" s="169">
        <v>327</v>
      </c>
      <c r="AM111" s="170">
        <f t="shared" si="60"/>
        <v>47.667638483965014</v>
      </c>
      <c r="AN111" s="171">
        <v>148</v>
      </c>
      <c r="AO111" s="172">
        <f t="shared" si="61"/>
        <v>21.574344023323615</v>
      </c>
      <c r="AP111" s="169">
        <v>54</v>
      </c>
      <c r="AQ111" s="170">
        <f t="shared" si="62"/>
        <v>7.8717201166180768</v>
      </c>
      <c r="AR111" s="171" t="s">
        <v>54</v>
      </c>
      <c r="AS111" s="243" t="s">
        <v>54</v>
      </c>
      <c r="AT111" s="169" t="s">
        <v>54</v>
      </c>
      <c r="AU111" s="195" t="s">
        <v>54</v>
      </c>
    </row>
    <row r="112" spans="1:47" s="150" customFormat="1">
      <c r="A112" s="48" t="s">
        <v>31</v>
      </c>
      <c r="B112" s="249">
        <f t="shared" si="43"/>
        <v>437</v>
      </c>
      <c r="C112" s="250">
        <v>122</v>
      </c>
      <c r="D112" s="178" t="s">
        <v>54</v>
      </c>
      <c r="E112" s="189" t="s">
        <v>54</v>
      </c>
      <c r="F112" s="180" t="s">
        <v>54</v>
      </c>
      <c r="G112" s="241" t="s">
        <v>54</v>
      </c>
      <c r="H112" s="178">
        <v>13</v>
      </c>
      <c r="I112" s="179">
        <f t="shared" si="46"/>
        <v>10.655737704918032</v>
      </c>
      <c r="J112" s="180" t="s">
        <v>54</v>
      </c>
      <c r="K112" s="241" t="s">
        <v>54</v>
      </c>
      <c r="L112" s="178">
        <v>4</v>
      </c>
      <c r="M112" s="179">
        <f t="shared" si="48"/>
        <v>3.278688524590164</v>
      </c>
      <c r="N112" s="180" t="s">
        <v>54</v>
      </c>
      <c r="O112" s="241" t="s">
        <v>54</v>
      </c>
      <c r="P112" s="178" t="s">
        <v>54</v>
      </c>
      <c r="Q112" s="189" t="s">
        <v>54</v>
      </c>
      <c r="R112" s="177">
        <v>166</v>
      </c>
      <c r="S112" s="182" t="s">
        <v>54</v>
      </c>
      <c r="T112" s="251" t="s">
        <v>54</v>
      </c>
      <c r="U112" s="184" t="s">
        <v>54</v>
      </c>
      <c r="V112" s="190" t="s">
        <v>54</v>
      </c>
      <c r="W112" s="182">
        <v>34</v>
      </c>
      <c r="X112" s="183">
        <f t="shared" si="53"/>
        <v>20.481927710843372</v>
      </c>
      <c r="Y112" s="184" t="s">
        <v>54</v>
      </c>
      <c r="Z112" s="190" t="s">
        <v>54</v>
      </c>
      <c r="AA112" s="182">
        <v>26</v>
      </c>
      <c r="AB112" s="186">
        <f t="shared" si="55"/>
        <v>15.66265060240964</v>
      </c>
      <c r="AC112" s="184" t="s">
        <v>54</v>
      </c>
      <c r="AD112" s="242" t="s">
        <v>54</v>
      </c>
      <c r="AE112" s="182" t="s">
        <v>54</v>
      </c>
      <c r="AF112" s="191" t="s">
        <v>54</v>
      </c>
      <c r="AG112" s="177">
        <v>149</v>
      </c>
      <c r="AH112" s="182" t="s">
        <v>54</v>
      </c>
      <c r="AI112" s="251" t="s">
        <v>54</v>
      </c>
      <c r="AJ112" s="184" t="s">
        <v>54</v>
      </c>
      <c r="AK112" s="190" t="s">
        <v>54</v>
      </c>
      <c r="AL112" s="182">
        <v>38</v>
      </c>
      <c r="AM112" s="183">
        <f t="shared" si="60"/>
        <v>25.503355704697988</v>
      </c>
      <c r="AN112" s="184" t="s">
        <v>54</v>
      </c>
      <c r="AO112" s="190" t="s">
        <v>54</v>
      </c>
      <c r="AP112" s="182">
        <v>36</v>
      </c>
      <c r="AQ112" s="183">
        <f t="shared" si="62"/>
        <v>24.161073825503358</v>
      </c>
      <c r="AR112" s="184" t="s">
        <v>54</v>
      </c>
      <c r="AS112" s="242" t="s">
        <v>54</v>
      </c>
      <c r="AT112" s="182" t="s">
        <v>54</v>
      </c>
      <c r="AU112" s="192" t="s">
        <v>54</v>
      </c>
    </row>
    <row r="113" spans="1:47" s="150" customFormat="1">
      <c r="A113" s="49" t="s">
        <v>32</v>
      </c>
      <c r="B113" s="248">
        <f t="shared" si="43"/>
        <v>1126</v>
      </c>
      <c r="C113" s="243">
        <v>142</v>
      </c>
      <c r="D113" s="169">
        <v>39</v>
      </c>
      <c r="E113" s="170">
        <f t="shared" si="44"/>
        <v>27.464788732394368</v>
      </c>
      <c r="F113" s="171">
        <v>9</v>
      </c>
      <c r="G113" s="172">
        <f t="shared" si="45"/>
        <v>6.3380281690140841</v>
      </c>
      <c r="H113" s="169">
        <v>15</v>
      </c>
      <c r="I113" s="170">
        <f t="shared" si="46"/>
        <v>10.56338028169014</v>
      </c>
      <c r="J113" s="171">
        <v>14</v>
      </c>
      <c r="K113" s="172">
        <f t="shared" si="47"/>
        <v>9.8591549295774641</v>
      </c>
      <c r="L113" s="169">
        <v>20</v>
      </c>
      <c r="M113" s="170">
        <f t="shared" si="48"/>
        <v>14.084507042253522</v>
      </c>
      <c r="N113" s="171">
        <v>9</v>
      </c>
      <c r="O113" s="172">
        <f t="shared" si="49"/>
        <v>6.3380281690140841</v>
      </c>
      <c r="P113" s="169">
        <v>36</v>
      </c>
      <c r="Q113" s="170">
        <f t="shared" si="50"/>
        <v>25.352112676056336</v>
      </c>
      <c r="R113" s="168">
        <v>539</v>
      </c>
      <c r="S113" s="169">
        <v>65</v>
      </c>
      <c r="T113" s="170">
        <f t="shared" si="51"/>
        <v>12.059369202226346</v>
      </c>
      <c r="U113" s="171">
        <v>20</v>
      </c>
      <c r="V113" s="172">
        <f t="shared" si="52"/>
        <v>3.710575139146568</v>
      </c>
      <c r="W113" s="169">
        <v>57</v>
      </c>
      <c r="X113" s="170">
        <f t="shared" si="53"/>
        <v>10.575139146567718</v>
      </c>
      <c r="Y113" s="171">
        <v>150</v>
      </c>
      <c r="Z113" s="172">
        <f t="shared" si="54"/>
        <v>27.829313543599259</v>
      </c>
      <c r="AA113" s="169">
        <v>102</v>
      </c>
      <c r="AB113" s="173">
        <f t="shared" si="55"/>
        <v>18.923933209647494</v>
      </c>
      <c r="AC113" s="171">
        <v>81</v>
      </c>
      <c r="AD113" s="174">
        <f t="shared" si="56"/>
        <v>15.027829313543601</v>
      </c>
      <c r="AE113" s="169">
        <v>64</v>
      </c>
      <c r="AF113" s="170">
        <f t="shared" si="57"/>
        <v>11.873840445269018</v>
      </c>
      <c r="AG113" s="168">
        <v>445</v>
      </c>
      <c r="AH113" s="169">
        <v>14</v>
      </c>
      <c r="AI113" s="170">
        <f t="shared" si="58"/>
        <v>3.1460674157303372</v>
      </c>
      <c r="AJ113" s="171">
        <v>22</v>
      </c>
      <c r="AK113" s="172">
        <f t="shared" si="59"/>
        <v>4.9438202247191008</v>
      </c>
      <c r="AL113" s="169">
        <v>105</v>
      </c>
      <c r="AM113" s="170">
        <f t="shared" si="60"/>
        <v>23.595505617977526</v>
      </c>
      <c r="AN113" s="171">
        <v>204</v>
      </c>
      <c r="AO113" s="172">
        <f t="shared" si="61"/>
        <v>45.842696629213478</v>
      </c>
      <c r="AP113" s="169">
        <v>72</v>
      </c>
      <c r="AQ113" s="170">
        <f t="shared" si="62"/>
        <v>16.179775280898877</v>
      </c>
      <c r="AR113" s="171">
        <v>25</v>
      </c>
      <c r="AS113" s="172">
        <f t="shared" si="63"/>
        <v>5.6179775280898872</v>
      </c>
      <c r="AT113" s="169">
        <v>3</v>
      </c>
      <c r="AU113" s="175">
        <f t="shared" si="64"/>
        <v>0.6741573033707865</v>
      </c>
    </row>
    <row r="114" spans="1:47" s="150" customFormat="1">
      <c r="A114" s="48" t="s">
        <v>33</v>
      </c>
      <c r="B114" s="249">
        <f t="shared" si="43"/>
        <v>4157</v>
      </c>
      <c r="C114" s="250">
        <v>719</v>
      </c>
      <c r="D114" s="178">
        <v>242</v>
      </c>
      <c r="E114" s="179">
        <f t="shared" si="44"/>
        <v>33.657858136300419</v>
      </c>
      <c r="F114" s="180">
        <v>64</v>
      </c>
      <c r="G114" s="181">
        <f t="shared" si="45"/>
        <v>8.9012517385257297</v>
      </c>
      <c r="H114" s="178">
        <v>136</v>
      </c>
      <c r="I114" s="179">
        <f t="shared" si="46"/>
        <v>18.915159944367176</v>
      </c>
      <c r="J114" s="180">
        <v>52</v>
      </c>
      <c r="K114" s="181">
        <f t="shared" si="47"/>
        <v>7.2322670375521563</v>
      </c>
      <c r="L114" s="178">
        <v>43</v>
      </c>
      <c r="M114" s="179">
        <f t="shared" si="48"/>
        <v>5.9805285118219746</v>
      </c>
      <c r="N114" s="180">
        <v>48</v>
      </c>
      <c r="O114" s="181">
        <f t="shared" si="49"/>
        <v>6.6759388038942973</v>
      </c>
      <c r="P114" s="178">
        <v>134</v>
      </c>
      <c r="Q114" s="179">
        <f t="shared" si="50"/>
        <v>18.636995827538247</v>
      </c>
      <c r="R114" s="177">
        <v>1894</v>
      </c>
      <c r="S114" s="182">
        <v>205</v>
      </c>
      <c r="T114" s="183">
        <f t="shared" si="51"/>
        <v>10.823653643083421</v>
      </c>
      <c r="U114" s="184">
        <v>156</v>
      </c>
      <c r="V114" s="185">
        <f t="shared" si="52"/>
        <v>8.2365364308342137</v>
      </c>
      <c r="W114" s="182">
        <v>483</v>
      </c>
      <c r="X114" s="183">
        <f t="shared" si="53"/>
        <v>25.501583949313623</v>
      </c>
      <c r="Y114" s="184">
        <v>533</v>
      </c>
      <c r="Z114" s="185">
        <f t="shared" si="54"/>
        <v>28.141499472016896</v>
      </c>
      <c r="AA114" s="182">
        <v>291</v>
      </c>
      <c r="AB114" s="186">
        <f t="shared" si="55"/>
        <v>15.364308342133052</v>
      </c>
      <c r="AC114" s="184">
        <v>133</v>
      </c>
      <c r="AD114" s="187">
        <f t="shared" si="56"/>
        <v>7.0221752903907069</v>
      </c>
      <c r="AE114" s="182">
        <v>93</v>
      </c>
      <c r="AF114" s="183">
        <f t="shared" si="57"/>
        <v>4.9102428722280882</v>
      </c>
      <c r="AG114" s="193">
        <v>1544</v>
      </c>
      <c r="AH114" s="182">
        <v>89</v>
      </c>
      <c r="AI114" s="183">
        <f t="shared" si="58"/>
        <v>5.7642487046632125</v>
      </c>
      <c r="AJ114" s="184">
        <v>96</v>
      </c>
      <c r="AK114" s="185">
        <f t="shared" si="59"/>
        <v>6.2176165803108807</v>
      </c>
      <c r="AL114" s="182">
        <v>566</v>
      </c>
      <c r="AM114" s="183">
        <f t="shared" si="60"/>
        <v>36.658031088082907</v>
      </c>
      <c r="AN114" s="184">
        <v>606</v>
      </c>
      <c r="AO114" s="185">
        <f t="shared" si="61"/>
        <v>39.248704663212436</v>
      </c>
      <c r="AP114" s="182">
        <v>144</v>
      </c>
      <c r="AQ114" s="183">
        <f t="shared" si="62"/>
        <v>9.3264248704663206</v>
      </c>
      <c r="AR114" s="184">
        <v>34</v>
      </c>
      <c r="AS114" s="185">
        <f t="shared" si="63"/>
        <v>2.2020725388601035</v>
      </c>
      <c r="AT114" s="182">
        <v>9</v>
      </c>
      <c r="AU114" s="188">
        <f t="shared" si="64"/>
        <v>0.58290155440414504</v>
      </c>
    </row>
    <row r="115" spans="1:47" s="150" customFormat="1">
      <c r="A115" s="49" t="s">
        <v>34</v>
      </c>
      <c r="B115" s="248">
        <f t="shared" si="43"/>
        <v>952</v>
      </c>
      <c r="C115" s="243">
        <v>90</v>
      </c>
      <c r="D115" s="169" t="s">
        <v>54</v>
      </c>
      <c r="E115" s="199" t="s">
        <v>54</v>
      </c>
      <c r="F115" s="171">
        <v>15</v>
      </c>
      <c r="G115" s="172">
        <f t="shared" si="45"/>
        <v>16.666666666666664</v>
      </c>
      <c r="H115" s="169">
        <v>45</v>
      </c>
      <c r="I115" s="170">
        <f t="shared" si="46"/>
        <v>50</v>
      </c>
      <c r="J115" s="171">
        <v>15</v>
      </c>
      <c r="K115" s="172">
        <f t="shared" si="47"/>
        <v>16.666666666666664</v>
      </c>
      <c r="L115" s="169">
        <v>8</v>
      </c>
      <c r="M115" s="170">
        <f t="shared" si="48"/>
        <v>8.8888888888888893</v>
      </c>
      <c r="N115" s="171" t="s">
        <v>54</v>
      </c>
      <c r="O115" s="194" t="s">
        <v>54</v>
      </c>
      <c r="P115" s="169" t="s">
        <v>54</v>
      </c>
      <c r="Q115" s="199" t="s">
        <v>54</v>
      </c>
      <c r="R115" s="168">
        <v>437</v>
      </c>
      <c r="S115" s="169" t="s">
        <v>54</v>
      </c>
      <c r="T115" s="199" t="s">
        <v>54</v>
      </c>
      <c r="U115" s="171">
        <v>38</v>
      </c>
      <c r="V115" s="172">
        <f t="shared" si="52"/>
        <v>8.695652173913043</v>
      </c>
      <c r="W115" s="169">
        <v>239</v>
      </c>
      <c r="X115" s="170">
        <f t="shared" si="53"/>
        <v>54.691075514874143</v>
      </c>
      <c r="Y115" s="171">
        <v>119</v>
      </c>
      <c r="Z115" s="172">
        <f t="shared" si="54"/>
        <v>27.231121281464532</v>
      </c>
      <c r="AA115" s="169">
        <v>21</v>
      </c>
      <c r="AB115" s="173">
        <f t="shared" si="55"/>
        <v>4.805491990846682</v>
      </c>
      <c r="AC115" s="171" t="s">
        <v>54</v>
      </c>
      <c r="AD115" s="243" t="s">
        <v>54</v>
      </c>
      <c r="AE115" s="169" t="s">
        <v>54</v>
      </c>
      <c r="AF115" s="200" t="s">
        <v>54</v>
      </c>
      <c r="AG115" s="168">
        <v>425</v>
      </c>
      <c r="AH115" s="169" t="s">
        <v>54</v>
      </c>
      <c r="AI115" s="199" t="s">
        <v>54</v>
      </c>
      <c r="AJ115" s="171">
        <v>11</v>
      </c>
      <c r="AK115" s="172">
        <f t="shared" si="59"/>
        <v>2.5882352941176472</v>
      </c>
      <c r="AL115" s="169">
        <v>228</v>
      </c>
      <c r="AM115" s="170">
        <f t="shared" si="60"/>
        <v>53.647058823529413</v>
      </c>
      <c r="AN115" s="171">
        <v>150</v>
      </c>
      <c r="AO115" s="172">
        <f t="shared" si="61"/>
        <v>35.294117647058826</v>
      </c>
      <c r="AP115" s="169">
        <v>27</v>
      </c>
      <c r="AQ115" s="170">
        <f t="shared" si="62"/>
        <v>6.3529411764705879</v>
      </c>
      <c r="AR115" s="171" t="s">
        <v>54</v>
      </c>
      <c r="AS115" s="243" t="s">
        <v>54</v>
      </c>
      <c r="AT115" s="169" t="s">
        <v>54</v>
      </c>
      <c r="AU115" s="195" t="s">
        <v>54</v>
      </c>
    </row>
    <row r="116" spans="1:47" s="150" customFormat="1">
      <c r="A116" s="48" t="s">
        <v>35</v>
      </c>
      <c r="B116" s="249">
        <f t="shared" si="43"/>
        <v>5045</v>
      </c>
      <c r="C116" s="250">
        <v>1147</v>
      </c>
      <c r="D116" s="178">
        <v>345</v>
      </c>
      <c r="E116" s="179">
        <f t="shared" si="44"/>
        <v>30.078465562336532</v>
      </c>
      <c r="F116" s="180">
        <v>128</v>
      </c>
      <c r="G116" s="181">
        <f t="shared" si="45"/>
        <v>11.159546643417611</v>
      </c>
      <c r="H116" s="178">
        <v>322</v>
      </c>
      <c r="I116" s="179">
        <f t="shared" si="46"/>
        <v>28.073234524847429</v>
      </c>
      <c r="J116" s="180">
        <v>124</v>
      </c>
      <c r="K116" s="181">
        <f t="shared" si="47"/>
        <v>10.810810810810811</v>
      </c>
      <c r="L116" s="178">
        <v>25</v>
      </c>
      <c r="M116" s="179">
        <f t="shared" si="48"/>
        <v>2.1795989537925022</v>
      </c>
      <c r="N116" s="180">
        <v>24</v>
      </c>
      <c r="O116" s="181">
        <f t="shared" si="49"/>
        <v>2.092414995640802</v>
      </c>
      <c r="P116" s="178">
        <v>179</v>
      </c>
      <c r="Q116" s="179">
        <f t="shared" si="50"/>
        <v>15.605928509154316</v>
      </c>
      <c r="R116" s="177">
        <v>2093</v>
      </c>
      <c r="S116" s="178">
        <v>134</v>
      </c>
      <c r="T116" s="179">
        <f t="shared" si="51"/>
        <v>6.4022933588150979</v>
      </c>
      <c r="U116" s="180">
        <v>85</v>
      </c>
      <c r="V116" s="181">
        <f t="shared" si="52"/>
        <v>4.0611562350692783</v>
      </c>
      <c r="W116" s="178">
        <v>1110</v>
      </c>
      <c r="X116" s="179">
        <f t="shared" si="53"/>
        <v>53.033922599139991</v>
      </c>
      <c r="Y116" s="180">
        <v>451</v>
      </c>
      <c r="Z116" s="181">
        <f t="shared" si="54"/>
        <v>21.548017200191115</v>
      </c>
      <c r="AA116" s="178">
        <v>159</v>
      </c>
      <c r="AB116" s="196">
        <f t="shared" si="55"/>
        <v>7.5967510750119445</v>
      </c>
      <c r="AC116" s="180">
        <v>84</v>
      </c>
      <c r="AD116" s="197">
        <f t="shared" si="56"/>
        <v>4.0133779264214047</v>
      </c>
      <c r="AE116" s="178">
        <v>70</v>
      </c>
      <c r="AF116" s="179">
        <f t="shared" si="57"/>
        <v>3.3444816053511706</v>
      </c>
      <c r="AG116" s="177">
        <v>1805</v>
      </c>
      <c r="AH116" s="178">
        <v>64</v>
      </c>
      <c r="AI116" s="179">
        <f t="shared" si="58"/>
        <v>3.5457063711911361</v>
      </c>
      <c r="AJ116" s="180">
        <v>13</v>
      </c>
      <c r="AK116" s="181">
        <f t="shared" si="59"/>
        <v>0.72022160664819945</v>
      </c>
      <c r="AL116" s="178">
        <v>750</v>
      </c>
      <c r="AM116" s="179">
        <f t="shared" si="60"/>
        <v>41.551246537396118</v>
      </c>
      <c r="AN116" s="180">
        <v>887</v>
      </c>
      <c r="AO116" s="181">
        <f t="shared" si="61"/>
        <v>49.141274238227147</v>
      </c>
      <c r="AP116" s="178">
        <v>73</v>
      </c>
      <c r="AQ116" s="179">
        <f t="shared" si="62"/>
        <v>4.0443213296398888</v>
      </c>
      <c r="AR116" s="180">
        <v>15</v>
      </c>
      <c r="AS116" s="181">
        <f t="shared" si="63"/>
        <v>0.8310249307479225</v>
      </c>
      <c r="AT116" s="178">
        <v>3</v>
      </c>
      <c r="AU116" s="198">
        <f t="shared" si="64"/>
        <v>0.16620498614958448</v>
      </c>
    </row>
    <row r="117" spans="1:47" s="150" customFormat="1">
      <c r="A117" s="49" t="s">
        <v>36</v>
      </c>
      <c r="B117" s="248">
        <f t="shared" si="43"/>
        <v>10347</v>
      </c>
      <c r="C117" s="243">
        <v>1093</v>
      </c>
      <c r="D117" s="169">
        <v>286</v>
      </c>
      <c r="E117" s="170">
        <f t="shared" si="44"/>
        <v>26.166514181152788</v>
      </c>
      <c r="F117" s="171">
        <v>42</v>
      </c>
      <c r="G117" s="172">
        <f t="shared" si="45"/>
        <v>3.8426349496797805</v>
      </c>
      <c r="H117" s="169">
        <v>204</v>
      </c>
      <c r="I117" s="170">
        <f t="shared" si="46"/>
        <v>18.664226898444646</v>
      </c>
      <c r="J117" s="171">
        <v>114</v>
      </c>
      <c r="K117" s="172">
        <f t="shared" si="47"/>
        <v>10.430009149130832</v>
      </c>
      <c r="L117" s="169">
        <v>35</v>
      </c>
      <c r="M117" s="170">
        <f t="shared" si="48"/>
        <v>3.2021957913998174</v>
      </c>
      <c r="N117" s="171">
        <v>42</v>
      </c>
      <c r="O117" s="172">
        <f t="shared" si="49"/>
        <v>3.8426349496797805</v>
      </c>
      <c r="P117" s="169">
        <v>370</v>
      </c>
      <c r="Q117" s="170">
        <f t="shared" si="50"/>
        <v>33.851784080512353</v>
      </c>
      <c r="R117" s="168">
        <v>6376</v>
      </c>
      <c r="S117" s="169">
        <v>352</v>
      </c>
      <c r="T117" s="170">
        <f t="shared" si="51"/>
        <v>5.520702634880803</v>
      </c>
      <c r="U117" s="171">
        <v>296</v>
      </c>
      <c r="V117" s="172">
        <f t="shared" si="52"/>
        <v>4.6424090338770387</v>
      </c>
      <c r="W117" s="169">
        <v>1399</v>
      </c>
      <c r="X117" s="170">
        <f t="shared" si="53"/>
        <v>21.941656210790462</v>
      </c>
      <c r="Y117" s="171">
        <v>2250</v>
      </c>
      <c r="Z117" s="172">
        <f t="shared" si="54"/>
        <v>35.288582183186954</v>
      </c>
      <c r="AA117" s="169">
        <v>1172</v>
      </c>
      <c r="AB117" s="173">
        <f t="shared" si="55"/>
        <v>18.381430363864492</v>
      </c>
      <c r="AC117" s="171">
        <v>542</v>
      </c>
      <c r="AD117" s="174">
        <f t="shared" si="56"/>
        <v>8.5006273525721454</v>
      </c>
      <c r="AE117" s="169">
        <v>365</v>
      </c>
      <c r="AF117" s="170">
        <f t="shared" si="57"/>
        <v>5.7245922208281055</v>
      </c>
      <c r="AG117" s="168">
        <v>2878</v>
      </c>
      <c r="AH117" s="169">
        <v>98</v>
      </c>
      <c r="AI117" s="170">
        <f t="shared" si="58"/>
        <v>3.4051424600416955</v>
      </c>
      <c r="AJ117" s="171">
        <v>72</v>
      </c>
      <c r="AK117" s="172">
        <f t="shared" si="59"/>
        <v>2.5017373175816542</v>
      </c>
      <c r="AL117" s="169">
        <v>847</v>
      </c>
      <c r="AM117" s="170">
        <f t="shared" si="60"/>
        <v>29.430159833217512</v>
      </c>
      <c r="AN117" s="171">
        <v>1614</v>
      </c>
      <c r="AO117" s="172">
        <f t="shared" si="61"/>
        <v>56.080611535788741</v>
      </c>
      <c r="AP117" s="169">
        <v>206</v>
      </c>
      <c r="AQ117" s="170">
        <f t="shared" si="62"/>
        <v>7.1577484364141766</v>
      </c>
      <c r="AR117" s="171">
        <v>35</v>
      </c>
      <c r="AS117" s="172">
        <f t="shared" si="63"/>
        <v>1.2161223071577485</v>
      </c>
      <c r="AT117" s="169">
        <v>6</v>
      </c>
      <c r="AU117" s="175">
        <f t="shared" si="64"/>
        <v>0.20847810979847115</v>
      </c>
    </row>
    <row r="118" spans="1:47" s="150" customFormat="1">
      <c r="A118" s="48" t="s">
        <v>37</v>
      </c>
      <c r="B118" s="249">
        <f t="shared" si="43"/>
        <v>2470</v>
      </c>
      <c r="C118" s="250">
        <v>211</v>
      </c>
      <c r="D118" s="178">
        <v>38</v>
      </c>
      <c r="E118" s="179">
        <f t="shared" si="44"/>
        <v>18.009478672985782</v>
      </c>
      <c r="F118" s="180">
        <v>31</v>
      </c>
      <c r="G118" s="181">
        <f t="shared" si="45"/>
        <v>14.691943127962084</v>
      </c>
      <c r="H118" s="178">
        <v>58</v>
      </c>
      <c r="I118" s="179">
        <f t="shared" si="46"/>
        <v>27.488151658767773</v>
      </c>
      <c r="J118" s="180">
        <v>10</v>
      </c>
      <c r="K118" s="181">
        <f t="shared" si="47"/>
        <v>4.7393364928909953</v>
      </c>
      <c r="L118" s="178">
        <v>15</v>
      </c>
      <c r="M118" s="179">
        <f t="shared" si="48"/>
        <v>7.109004739336493</v>
      </c>
      <c r="N118" s="180">
        <v>9</v>
      </c>
      <c r="O118" s="181">
        <f t="shared" si="49"/>
        <v>4.2654028436018958</v>
      </c>
      <c r="P118" s="178">
        <v>50</v>
      </c>
      <c r="Q118" s="179">
        <f t="shared" si="50"/>
        <v>23.696682464454977</v>
      </c>
      <c r="R118" s="177">
        <v>1398</v>
      </c>
      <c r="S118" s="182">
        <v>75</v>
      </c>
      <c r="T118" s="183">
        <f t="shared" si="51"/>
        <v>5.3648068669527902</v>
      </c>
      <c r="U118" s="184">
        <v>268</v>
      </c>
      <c r="V118" s="185">
        <f t="shared" si="52"/>
        <v>19.170243204577968</v>
      </c>
      <c r="W118" s="182">
        <v>505</v>
      </c>
      <c r="X118" s="183">
        <f t="shared" si="53"/>
        <v>36.123032904148786</v>
      </c>
      <c r="Y118" s="184">
        <v>241</v>
      </c>
      <c r="Z118" s="185">
        <f t="shared" si="54"/>
        <v>17.238912732474965</v>
      </c>
      <c r="AA118" s="182">
        <v>172</v>
      </c>
      <c r="AB118" s="186">
        <f t="shared" si="55"/>
        <v>12.303290414878399</v>
      </c>
      <c r="AC118" s="184">
        <v>91</v>
      </c>
      <c r="AD118" s="187">
        <f t="shared" si="56"/>
        <v>6.5092989985693848</v>
      </c>
      <c r="AE118" s="182">
        <v>46</v>
      </c>
      <c r="AF118" s="183">
        <f t="shared" si="57"/>
        <v>3.2904148783977112</v>
      </c>
      <c r="AG118" s="193">
        <v>861</v>
      </c>
      <c r="AH118" s="182">
        <v>31</v>
      </c>
      <c r="AI118" s="183">
        <f t="shared" si="58"/>
        <v>3.6004645760743323</v>
      </c>
      <c r="AJ118" s="184">
        <v>81</v>
      </c>
      <c r="AK118" s="185">
        <f t="shared" si="59"/>
        <v>9.4076655052264808</v>
      </c>
      <c r="AL118" s="182">
        <v>460</v>
      </c>
      <c r="AM118" s="183">
        <f t="shared" si="60"/>
        <v>53.426248548199773</v>
      </c>
      <c r="AN118" s="184">
        <v>262</v>
      </c>
      <c r="AO118" s="185">
        <f t="shared" si="61"/>
        <v>30.429732868757259</v>
      </c>
      <c r="AP118" s="182">
        <v>16</v>
      </c>
      <c r="AQ118" s="183">
        <f t="shared" si="62"/>
        <v>1.8583042973286876</v>
      </c>
      <c r="AR118" s="184">
        <v>8</v>
      </c>
      <c r="AS118" s="185">
        <f t="shared" si="63"/>
        <v>0.92915214866434381</v>
      </c>
      <c r="AT118" s="182">
        <v>3</v>
      </c>
      <c r="AU118" s="188">
        <f t="shared" si="64"/>
        <v>0.34843205574912894</v>
      </c>
    </row>
    <row r="119" spans="1:47" s="150" customFormat="1">
      <c r="A119" s="49" t="s">
        <v>38</v>
      </c>
      <c r="B119" s="248">
        <f t="shared" si="43"/>
        <v>470</v>
      </c>
      <c r="C119" s="243">
        <v>27</v>
      </c>
      <c r="D119" s="169" t="s">
        <v>54</v>
      </c>
      <c r="E119" s="199" t="s">
        <v>54</v>
      </c>
      <c r="F119" s="171" t="s">
        <v>54</v>
      </c>
      <c r="G119" s="194" t="s">
        <v>54</v>
      </c>
      <c r="H119" s="169">
        <v>6</v>
      </c>
      <c r="I119" s="170">
        <f t="shared" si="46"/>
        <v>22.222222222222221</v>
      </c>
      <c r="J119" s="171" t="s">
        <v>54</v>
      </c>
      <c r="K119" s="194" t="s">
        <v>54</v>
      </c>
      <c r="L119" s="169">
        <v>3</v>
      </c>
      <c r="M119" s="170">
        <f t="shared" si="48"/>
        <v>11.111111111111111</v>
      </c>
      <c r="N119" s="171" t="s">
        <v>54</v>
      </c>
      <c r="O119" s="194" t="s">
        <v>54</v>
      </c>
      <c r="P119" s="169" t="s">
        <v>54</v>
      </c>
      <c r="Q119" s="199" t="s">
        <v>54</v>
      </c>
      <c r="R119" s="168">
        <v>242</v>
      </c>
      <c r="S119" s="169" t="s">
        <v>54</v>
      </c>
      <c r="T119" s="199" t="s">
        <v>54</v>
      </c>
      <c r="U119" s="171" t="s">
        <v>54</v>
      </c>
      <c r="V119" s="194" t="s">
        <v>54</v>
      </c>
      <c r="W119" s="169">
        <v>82</v>
      </c>
      <c r="X119" s="170">
        <f t="shared" si="53"/>
        <v>33.884297520661157</v>
      </c>
      <c r="Y119" s="171" t="s">
        <v>54</v>
      </c>
      <c r="Z119" s="194" t="s">
        <v>54</v>
      </c>
      <c r="AA119" s="169">
        <v>37</v>
      </c>
      <c r="AB119" s="173">
        <f t="shared" si="55"/>
        <v>15.289256198347106</v>
      </c>
      <c r="AC119" s="171" t="s">
        <v>54</v>
      </c>
      <c r="AD119" s="243" t="s">
        <v>54</v>
      </c>
      <c r="AE119" s="169" t="s">
        <v>54</v>
      </c>
      <c r="AF119" s="200" t="s">
        <v>54</v>
      </c>
      <c r="AG119" s="168">
        <v>201</v>
      </c>
      <c r="AH119" s="169" t="s">
        <v>54</v>
      </c>
      <c r="AI119" s="199" t="s">
        <v>54</v>
      </c>
      <c r="AJ119" s="171" t="s">
        <v>54</v>
      </c>
      <c r="AK119" s="194" t="s">
        <v>54</v>
      </c>
      <c r="AL119" s="169">
        <v>84</v>
      </c>
      <c r="AM119" s="170">
        <f t="shared" si="60"/>
        <v>41.791044776119399</v>
      </c>
      <c r="AN119" s="171" t="s">
        <v>54</v>
      </c>
      <c r="AO119" s="194" t="s">
        <v>54</v>
      </c>
      <c r="AP119" s="169">
        <v>14</v>
      </c>
      <c r="AQ119" s="170">
        <f t="shared" si="62"/>
        <v>6.9651741293532341</v>
      </c>
      <c r="AR119" s="171" t="s">
        <v>54</v>
      </c>
      <c r="AS119" s="243" t="s">
        <v>54</v>
      </c>
      <c r="AT119" s="169" t="s">
        <v>54</v>
      </c>
      <c r="AU119" s="195" t="s">
        <v>54</v>
      </c>
    </row>
    <row r="120" spans="1:47" s="150" customFormat="1">
      <c r="A120" s="48" t="s">
        <v>39</v>
      </c>
      <c r="B120" s="249">
        <f t="shared" si="43"/>
        <v>2348</v>
      </c>
      <c r="C120" s="250">
        <v>125</v>
      </c>
      <c r="D120" s="178">
        <v>25</v>
      </c>
      <c r="E120" s="179">
        <f t="shared" si="44"/>
        <v>20</v>
      </c>
      <c r="F120" s="180">
        <v>11</v>
      </c>
      <c r="G120" s="181">
        <f t="shared" si="45"/>
        <v>8.7999999999999989</v>
      </c>
      <c r="H120" s="178">
        <v>21</v>
      </c>
      <c r="I120" s="179">
        <f t="shared" si="46"/>
        <v>16.8</v>
      </c>
      <c r="J120" s="180">
        <v>28</v>
      </c>
      <c r="K120" s="181">
        <f t="shared" si="47"/>
        <v>22.400000000000002</v>
      </c>
      <c r="L120" s="178">
        <v>16</v>
      </c>
      <c r="M120" s="179">
        <f t="shared" si="48"/>
        <v>12.8</v>
      </c>
      <c r="N120" s="180" t="s">
        <v>54</v>
      </c>
      <c r="O120" s="241" t="s">
        <v>54</v>
      </c>
      <c r="P120" s="178" t="s">
        <v>54</v>
      </c>
      <c r="Q120" s="189" t="s">
        <v>54</v>
      </c>
      <c r="R120" s="177">
        <v>969</v>
      </c>
      <c r="S120" s="182">
        <v>45</v>
      </c>
      <c r="T120" s="183">
        <f t="shared" si="51"/>
        <v>4.643962848297214</v>
      </c>
      <c r="U120" s="184">
        <v>38</v>
      </c>
      <c r="V120" s="185">
        <f t="shared" si="52"/>
        <v>3.9215686274509802</v>
      </c>
      <c r="W120" s="182">
        <v>98</v>
      </c>
      <c r="X120" s="183">
        <f t="shared" si="53"/>
        <v>10.113519091847266</v>
      </c>
      <c r="Y120" s="184">
        <v>341</v>
      </c>
      <c r="Z120" s="185">
        <f t="shared" si="54"/>
        <v>35.190918472652214</v>
      </c>
      <c r="AA120" s="182">
        <v>279</v>
      </c>
      <c r="AB120" s="186">
        <f t="shared" si="55"/>
        <v>28.792569659442723</v>
      </c>
      <c r="AC120" s="184" t="s">
        <v>54</v>
      </c>
      <c r="AD120" s="242" t="s">
        <v>54</v>
      </c>
      <c r="AE120" s="182" t="s">
        <v>54</v>
      </c>
      <c r="AF120" s="191" t="s">
        <v>54</v>
      </c>
      <c r="AG120" s="193">
        <v>1254</v>
      </c>
      <c r="AH120" s="182">
        <v>21</v>
      </c>
      <c r="AI120" s="183">
        <f t="shared" si="58"/>
        <v>1.6746411483253589</v>
      </c>
      <c r="AJ120" s="184">
        <v>9</v>
      </c>
      <c r="AK120" s="185">
        <f t="shared" si="59"/>
        <v>0.71770334928229662</v>
      </c>
      <c r="AL120" s="182">
        <v>175</v>
      </c>
      <c r="AM120" s="183">
        <f t="shared" si="60"/>
        <v>13.955342902711324</v>
      </c>
      <c r="AN120" s="184">
        <v>669</v>
      </c>
      <c r="AO120" s="185">
        <f t="shared" si="61"/>
        <v>53.349282296650713</v>
      </c>
      <c r="AP120" s="182">
        <v>320</v>
      </c>
      <c r="AQ120" s="183">
        <f t="shared" si="62"/>
        <v>25.518341307814989</v>
      </c>
      <c r="AR120" s="184" t="s">
        <v>54</v>
      </c>
      <c r="AS120" s="242" t="s">
        <v>54</v>
      </c>
      <c r="AT120" s="182" t="s">
        <v>54</v>
      </c>
      <c r="AU120" s="192" t="s">
        <v>54</v>
      </c>
    </row>
    <row r="121" spans="1:47" s="150" customFormat="1">
      <c r="A121" s="49" t="s">
        <v>40</v>
      </c>
      <c r="B121" s="248">
        <f t="shared" si="43"/>
        <v>1414</v>
      </c>
      <c r="C121" s="243">
        <v>119</v>
      </c>
      <c r="D121" s="169">
        <v>13</v>
      </c>
      <c r="E121" s="170">
        <f t="shared" si="44"/>
        <v>10.92436974789916</v>
      </c>
      <c r="F121" s="171">
        <v>9</v>
      </c>
      <c r="G121" s="172">
        <f t="shared" si="45"/>
        <v>7.5630252100840334</v>
      </c>
      <c r="H121" s="169">
        <v>60</v>
      </c>
      <c r="I121" s="170">
        <f t="shared" si="46"/>
        <v>50.420168067226889</v>
      </c>
      <c r="J121" s="171">
        <v>25</v>
      </c>
      <c r="K121" s="172">
        <f t="shared" si="47"/>
        <v>21.008403361344538</v>
      </c>
      <c r="L121" s="169">
        <v>7</v>
      </c>
      <c r="M121" s="170">
        <f t="shared" si="48"/>
        <v>5.8823529411764701</v>
      </c>
      <c r="N121" s="171" t="s">
        <v>54</v>
      </c>
      <c r="O121" s="194" t="s">
        <v>54</v>
      </c>
      <c r="P121" s="169" t="s">
        <v>54</v>
      </c>
      <c r="Q121" s="199" t="s">
        <v>54</v>
      </c>
      <c r="R121" s="168">
        <v>720</v>
      </c>
      <c r="S121" s="169">
        <v>18</v>
      </c>
      <c r="T121" s="170">
        <f t="shared" si="51"/>
        <v>2.5</v>
      </c>
      <c r="U121" s="171">
        <v>52</v>
      </c>
      <c r="V121" s="172">
        <f t="shared" si="52"/>
        <v>7.2222222222222214</v>
      </c>
      <c r="W121" s="169">
        <v>407</v>
      </c>
      <c r="X121" s="170">
        <f t="shared" si="53"/>
        <v>56.527777777777779</v>
      </c>
      <c r="Y121" s="171">
        <v>147</v>
      </c>
      <c r="Z121" s="172">
        <f t="shared" si="54"/>
        <v>20.416666666666668</v>
      </c>
      <c r="AA121" s="169">
        <v>58</v>
      </c>
      <c r="AB121" s="173">
        <f t="shared" si="55"/>
        <v>8.0555555555555554</v>
      </c>
      <c r="AC121" s="171" t="s">
        <v>54</v>
      </c>
      <c r="AD121" s="243" t="s">
        <v>54</v>
      </c>
      <c r="AE121" s="169" t="s">
        <v>54</v>
      </c>
      <c r="AF121" s="200" t="s">
        <v>54</v>
      </c>
      <c r="AG121" s="168">
        <v>575</v>
      </c>
      <c r="AH121" s="169">
        <v>10</v>
      </c>
      <c r="AI121" s="170">
        <f t="shared" si="58"/>
        <v>1.7391304347826086</v>
      </c>
      <c r="AJ121" s="171">
        <v>39</v>
      </c>
      <c r="AK121" s="172">
        <f t="shared" si="59"/>
        <v>6.7826086956521747</v>
      </c>
      <c r="AL121" s="169">
        <v>304</v>
      </c>
      <c r="AM121" s="170">
        <f t="shared" si="60"/>
        <v>52.869565217391298</v>
      </c>
      <c r="AN121" s="171">
        <v>178</v>
      </c>
      <c r="AO121" s="172">
        <f t="shared" si="61"/>
        <v>30.956521739130434</v>
      </c>
      <c r="AP121" s="169">
        <v>39</v>
      </c>
      <c r="AQ121" s="170">
        <f t="shared" si="62"/>
        <v>6.7826086956521747</v>
      </c>
      <c r="AR121" s="171" t="s">
        <v>54</v>
      </c>
      <c r="AS121" s="243" t="s">
        <v>54</v>
      </c>
      <c r="AT121" s="169" t="s">
        <v>54</v>
      </c>
      <c r="AU121" s="195" t="s">
        <v>54</v>
      </c>
    </row>
    <row r="122" spans="1:47" s="150" customFormat="1">
      <c r="A122" s="50" t="s">
        <v>41</v>
      </c>
      <c r="B122" s="249">
        <f t="shared" si="43"/>
        <v>1774</v>
      </c>
      <c r="C122" s="252">
        <v>316</v>
      </c>
      <c r="D122" s="202">
        <v>97</v>
      </c>
      <c r="E122" s="179">
        <f t="shared" si="44"/>
        <v>30.696202531645572</v>
      </c>
      <c r="F122" s="203">
        <v>19</v>
      </c>
      <c r="G122" s="181">
        <f t="shared" si="45"/>
        <v>6.0126582278481013</v>
      </c>
      <c r="H122" s="202">
        <v>58</v>
      </c>
      <c r="I122" s="179">
        <f t="shared" si="46"/>
        <v>18.354430379746837</v>
      </c>
      <c r="J122" s="203">
        <v>51</v>
      </c>
      <c r="K122" s="181">
        <f t="shared" si="47"/>
        <v>16.139240506329113</v>
      </c>
      <c r="L122" s="202">
        <v>17</v>
      </c>
      <c r="M122" s="179">
        <f t="shared" si="48"/>
        <v>5.3797468354430382</v>
      </c>
      <c r="N122" s="203">
        <v>6</v>
      </c>
      <c r="O122" s="181">
        <f t="shared" si="49"/>
        <v>1.89873417721519</v>
      </c>
      <c r="P122" s="202">
        <v>68</v>
      </c>
      <c r="Q122" s="179">
        <f t="shared" si="50"/>
        <v>21.518987341772153</v>
      </c>
      <c r="R122" s="201">
        <v>872</v>
      </c>
      <c r="S122" s="202">
        <v>49</v>
      </c>
      <c r="T122" s="179">
        <f t="shared" si="51"/>
        <v>5.6192660550458715</v>
      </c>
      <c r="U122" s="203">
        <v>41</v>
      </c>
      <c r="V122" s="181">
        <f t="shared" si="52"/>
        <v>4.7018348623853212</v>
      </c>
      <c r="W122" s="202">
        <v>188</v>
      </c>
      <c r="X122" s="179">
        <f t="shared" si="53"/>
        <v>21.559633027522938</v>
      </c>
      <c r="Y122" s="203">
        <v>303</v>
      </c>
      <c r="Z122" s="181">
        <f t="shared" si="54"/>
        <v>34.747706422018346</v>
      </c>
      <c r="AA122" s="202">
        <v>176</v>
      </c>
      <c r="AB122" s="196">
        <f t="shared" si="55"/>
        <v>20.183486238532112</v>
      </c>
      <c r="AC122" s="203">
        <v>63</v>
      </c>
      <c r="AD122" s="197">
        <f t="shared" si="56"/>
        <v>7.2247706422018343</v>
      </c>
      <c r="AE122" s="202">
        <v>52</v>
      </c>
      <c r="AF122" s="179">
        <f t="shared" si="57"/>
        <v>5.9633027522935782</v>
      </c>
      <c r="AG122" s="201">
        <v>586</v>
      </c>
      <c r="AH122" s="202">
        <v>15</v>
      </c>
      <c r="AI122" s="179">
        <f t="shared" si="58"/>
        <v>2.5597269624573378</v>
      </c>
      <c r="AJ122" s="203">
        <v>11</v>
      </c>
      <c r="AK122" s="181">
        <f t="shared" si="59"/>
        <v>1.877133105802048</v>
      </c>
      <c r="AL122" s="202">
        <v>167</v>
      </c>
      <c r="AM122" s="179">
        <f t="shared" si="60"/>
        <v>28.498293515358363</v>
      </c>
      <c r="AN122" s="203">
        <v>301</v>
      </c>
      <c r="AO122" s="181">
        <f t="shared" si="61"/>
        <v>51.365187713310576</v>
      </c>
      <c r="AP122" s="202">
        <v>81</v>
      </c>
      <c r="AQ122" s="179">
        <f t="shared" si="62"/>
        <v>13.822525597269625</v>
      </c>
      <c r="AR122" s="203">
        <v>6</v>
      </c>
      <c r="AS122" s="181">
        <f t="shared" si="63"/>
        <v>1.0238907849829351</v>
      </c>
      <c r="AT122" s="202">
        <v>5</v>
      </c>
      <c r="AU122" s="198">
        <f>AT122/AG122*100</f>
        <v>0.85324232081911267</v>
      </c>
    </row>
    <row r="123" spans="1:47" s="150" customFormat="1" ht="15" thickBot="1">
      <c r="A123" s="49" t="s">
        <v>42</v>
      </c>
      <c r="B123" s="248">
        <f t="shared" si="43"/>
        <v>1330</v>
      </c>
      <c r="C123" s="243">
        <v>101</v>
      </c>
      <c r="D123" s="169" t="s">
        <v>54</v>
      </c>
      <c r="E123" s="199" t="s">
        <v>54</v>
      </c>
      <c r="F123" s="171">
        <v>16</v>
      </c>
      <c r="G123" s="172">
        <f t="shared" si="45"/>
        <v>15.841584158415841</v>
      </c>
      <c r="H123" s="169">
        <v>27</v>
      </c>
      <c r="I123" s="170">
        <f t="shared" si="46"/>
        <v>26.732673267326735</v>
      </c>
      <c r="J123" s="171">
        <v>38</v>
      </c>
      <c r="K123" s="172">
        <f t="shared" si="47"/>
        <v>37.623762376237622</v>
      </c>
      <c r="L123" s="169">
        <v>12</v>
      </c>
      <c r="M123" s="170">
        <f t="shared" si="48"/>
        <v>11.881188118811881</v>
      </c>
      <c r="N123" s="171">
        <v>4</v>
      </c>
      <c r="O123" s="172">
        <f t="shared" si="49"/>
        <v>3.9603960396039604</v>
      </c>
      <c r="P123" s="169" t="s">
        <v>54</v>
      </c>
      <c r="Q123" s="199" t="s">
        <v>54</v>
      </c>
      <c r="R123" s="204">
        <v>767</v>
      </c>
      <c r="S123" s="205" t="s">
        <v>54</v>
      </c>
      <c r="T123" s="244" t="s">
        <v>54</v>
      </c>
      <c r="U123" s="207">
        <v>23</v>
      </c>
      <c r="V123" s="208">
        <f t="shared" si="52"/>
        <v>2.9986962190352022</v>
      </c>
      <c r="W123" s="205">
        <v>156</v>
      </c>
      <c r="X123" s="206">
        <f t="shared" si="53"/>
        <v>20.33898305084746</v>
      </c>
      <c r="Y123" s="207">
        <v>446</v>
      </c>
      <c r="Z123" s="208">
        <f t="shared" si="54"/>
        <v>58.148631029986966</v>
      </c>
      <c r="AA123" s="205">
        <v>115</v>
      </c>
      <c r="AB123" s="209">
        <f t="shared" si="55"/>
        <v>14.993481095176012</v>
      </c>
      <c r="AC123" s="207">
        <v>21</v>
      </c>
      <c r="AD123" s="210">
        <f t="shared" si="56"/>
        <v>2.737940026075619</v>
      </c>
      <c r="AE123" s="205" t="s">
        <v>54</v>
      </c>
      <c r="AF123" s="246" t="s">
        <v>54</v>
      </c>
      <c r="AG123" s="168">
        <v>462</v>
      </c>
      <c r="AH123" s="169" t="s">
        <v>54</v>
      </c>
      <c r="AI123" s="199" t="s">
        <v>54</v>
      </c>
      <c r="AJ123" s="171">
        <v>7</v>
      </c>
      <c r="AK123" s="172">
        <f t="shared" si="59"/>
        <v>1.5151515151515151</v>
      </c>
      <c r="AL123" s="169">
        <v>96</v>
      </c>
      <c r="AM123" s="170">
        <f t="shared" si="60"/>
        <v>20.779220779220779</v>
      </c>
      <c r="AN123" s="171">
        <v>299</v>
      </c>
      <c r="AO123" s="172">
        <f t="shared" si="61"/>
        <v>64.718614718614717</v>
      </c>
      <c r="AP123" s="169">
        <v>53</v>
      </c>
      <c r="AQ123" s="170">
        <f t="shared" si="62"/>
        <v>11.471861471861471</v>
      </c>
      <c r="AR123" s="171">
        <v>4</v>
      </c>
      <c r="AS123" s="172">
        <f t="shared" si="63"/>
        <v>0.86580086580086579</v>
      </c>
      <c r="AT123" s="169" t="s">
        <v>54</v>
      </c>
      <c r="AU123" s="195" t="s">
        <v>54</v>
      </c>
    </row>
    <row r="124" spans="1:47" s="150" customFormat="1">
      <c r="A124" s="51" t="s">
        <v>55</v>
      </c>
      <c r="B124" s="212">
        <f t="shared" si="43"/>
        <v>43470</v>
      </c>
      <c r="C124" s="253">
        <v>7673</v>
      </c>
      <c r="D124" s="213">
        <v>1599</v>
      </c>
      <c r="E124" s="214">
        <f t="shared" si="44"/>
        <v>20.839306659715888</v>
      </c>
      <c r="F124" s="215">
        <v>1443</v>
      </c>
      <c r="G124" s="216">
        <f t="shared" si="45"/>
        <v>18.806203570963117</v>
      </c>
      <c r="H124" s="213">
        <v>2128</v>
      </c>
      <c r="I124" s="214">
        <f t="shared" si="46"/>
        <v>27.733611364524958</v>
      </c>
      <c r="J124" s="215">
        <v>781</v>
      </c>
      <c r="K124" s="216">
        <f t="shared" si="47"/>
        <v>10.178548155871237</v>
      </c>
      <c r="L124" s="213">
        <v>338</v>
      </c>
      <c r="M124" s="214">
        <f t="shared" si="48"/>
        <v>4.4050566922976673</v>
      </c>
      <c r="N124" s="215">
        <v>254</v>
      </c>
      <c r="O124" s="216">
        <f t="shared" si="49"/>
        <v>3.3103088752769452</v>
      </c>
      <c r="P124" s="213">
        <v>1130</v>
      </c>
      <c r="Q124" s="214">
        <f t="shared" si="50"/>
        <v>14.726964681350188</v>
      </c>
      <c r="R124" s="212">
        <v>23013</v>
      </c>
      <c r="S124" s="213">
        <v>1498</v>
      </c>
      <c r="T124" s="214">
        <f t="shared" si="51"/>
        <v>6.509364272367792</v>
      </c>
      <c r="U124" s="215">
        <v>4019</v>
      </c>
      <c r="V124" s="216">
        <f t="shared" si="52"/>
        <v>17.46404206318168</v>
      </c>
      <c r="W124" s="213">
        <v>7489</v>
      </c>
      <c r="X124" s="214">
        <f t="shared" si="53"/>
        <v>32.542475991830706</v>
      </c>
      <c r="Y124" s="215">
        <v>5296</v>
      </c>
      <c r="Z124" s="216">
        <f t="shared" si="54"/>
        <v>23.013079563724851</v>
      </c>
      <c r="AA124" s="213">
        <v>2611</v>
      </c>
      <c r="AB124" s="217">
        <f t="shared" si="55"/>
        <v>11.345761091556945</v>
      </c>
      <c r="AC124" s="215">
        <v>1227</v>
      </c>
      <c r="AD124" s="218">
        <f t="shared" si="56"/>
        <v>5.331769000130361</v>
      </c>
      <c r="AE124" s="213">
        <v>873</v>
      </c>
      <c r="AF124" s="214">
        <f t="shared" si="57"/>
        <v>3.7935080172076656</v>
      </c>
      <c r="AG124" s="212">
        <v>12784</v>
      </c>
      <c r="AH124" s="213">
        <v>416</v>
      </c>
      <c r="AI124" s="214">
        <f t="shared" si="58"/>
        <v>3.2540675844806008</v>
      </c>
      <c r="AJ124" s="215">
        <v>1631</v>
      </c>
      <c r="AK124" s="216">
        <f t="shared" si="59"/>
        <v>12.758135168961202</v>
      </c>
      <c r="AL124" s="213">
        <v>5122</v>
      </c>
      <c r="AM124" s="214">
        <f t="shared" si="60"/>
        <v>40.065707133917392</v>
      </c>
      <c r="AN124" s="215">
        <v>4714</v>
      </c>
      <c r="AO124" s="216">
        <f t="shared" si="61"/>
        <v>36.874217772215268</v>
      </c>
      <c r="AP124" s="213">
        <v>722</v>
      </c>
      <c r="AQ124" s="214">
        <f t="shared" si="62"/>
        <v>5.6476846057571963</v>
      </c>
      <c r="AR124" s="215">
        <v>143</v>
      </c>
      <c r="AS124" s="216">
        <f t="shared" si="63"/>
        <v>1.1185857321652064</v>
      </c>
      <c r="AT124" s="213">
        <v>36</v>
      </c>
      <c r="AU124" s="219">
        <f t="shared" si="64"/>
        <v>0.28160200250312889</v>
      </c>
    </row>
    <row r="125" spans="1:47" s="150" customFormat="1">
      <c r="A125" s="52" t="s">
        <v>44</v>
      </c>
      <c r="B125" s="221">
        <f t="shared" si="43"/>
        <v>10272</v>
      </c>
      <c r="C125" s="254">
        <v>1392</v>
      </c>
      <c r="D125" s="222">
        <v>432</v>
      </c>
      <c r="E125" s="223">
        <f t="shared" si="44"/>
        <v>31.03448275862069</v>
      </c>
      <c r="F125" s="224">
        <v>143</v>
      </c>
      <c r="G125" s="225">
        <f t="shared" si="45"/>
        <v>10.272988505747128</v>
      </c>
      <c r="H125" s="222">
        <v>340</v>
      </c>
      <c r="I125" s="223">
        <f t="shared" si="46"/>
        <v>24.425287356321839</v>
      </c>
      <c r="J125" s="224">
        <v>190</v>
      </c>
      <c r="K125" s="225">
        <f t="shared" si="47"/>
        <v>13.649425287356323</v>
      </c>
      <c r="L125" s="222">
        <v>93</v>
      </c>
      <c r="M125" s="223">
        <f t="shared" si="48"/>
        <v>6.6810344827586201</v>
      </c>
      <c r="N125" s="224">
        <v>33</v>
      </c>
      <c r="O125" s="225">
        <f t="shared" si="49"/>
        <v>2.3706896551724137</v>
      </c>
      <c r="P125" s="222">
        <v>161</v>
      </c>
      <c r="Q125" s="223">
        <f t="shared" si="50"/>
        <v>11.566091954022989</v>
      </c>
      <c r="R125" s="221">
        <v>4660</v>
      </c>
      <c r="S125" s="222">
        <v>275</v>
      </c>
      <c r="T125" s="223">
        <f t="shared" si="51"/>
        <v>5.9012875536480687</v>
      </c>
      <c r="U125" s="224">
        <v>288</v>
      </c>
      <c r="V125" s="225">
        <f t="shared" si="52"/>
        <v>6.1802575107296134</v>
      </c>
      <c r="W125" s="222">
        <v>1393</v>
      </c>
      <c r="X125" s="223">
        <f t="shared" si="53"/>
        <v>29.892703862660948</v>
      </c>
      <c r="Y125" s="224">
        <v>1440</v>
      </c>
      <c r="Z125" s="225">
        <f t="shared" si="54"/>
        <v>30.901287553648071</v>
      </c>
      <c r="AA125" s="222">
        <v>744</v>
      </c>
      <c r="AB125" s="226">
        <f t="shared" si="55"/>
        <v>15.965665236051501</v>
      </c>
      <c r="AC125" s="224">
        <v>269</v>
      </c>
      <c r="AD125" s="227">
        <f t="shared" si="56"/>
        <v>5.7725321888412022</v>
      </c>
      <c r="AE125" s="222">
        <v>251</v>
      </c>
      <c r="AF125" s="223">
        <f t="shared" si="57"/>
        <v>5.3862660944206011</v>
      </c>
      <c r="AG125" s="221">
        <v>4220</v>
      </c>
      <c r="AH125" s="222">
        <v>103</v>
      </c>
      <c r="AI125" s="223">
        <f t="shared" si="58"/>
        <v>2.4407582938388623</v>
      </c>
      <c r="AJ125" s="224">
        <v>213</v>
      </c>
      <c r="AK125" s="225">
        <f t="shared" si="59"/>
        <v>5.0473933649289098</v>
      </c>
      <c r="AL125" s="222">
        <v>1516</v>
      </c>
      <c r="AM125" s="223">
        <f t="shared" si="60"/>
        <v>35.924170616113742</v>
      </c>
      <c r="AN125" s="224">
        <v>1753</v>
      </c>
      <c r="AO125" s="225">
        <f t="shared" si="61"/>
        <v>41.540284360189574</v>
      </c>
      <c r="AP125" s="222">
        <v>541</v>
      </c>
      <c r="AQ125" s="223">
        <f t="shared" si="62"/>
        <v>12.819905213270141</v>
      </c>
      <c r="AR125" s="224">
        <v>80</v>
      </c>
      <c r="AS125" s="225">
        <f t="shared" si="63"/>
        <v>1.8957345971563981</v>
      </c>
      <c r="AT125" s="222">
        <v>14</v>
      </c>
      <c r="AU125" s="228">
        <f t="shared" si="64"/>
        <v>0.33175355450236965</v>
      </c>
    </row>
    <row r="126" spans="1:47" s="150" customFormat="1">
      <c r="A126" s="53" t="s">
        <v>45</v>
      </c>
      <c r="B126" s="255">
        <f t="shared" si="43"/>
        <v>53742</v>
      </c>
      <c r="C126" s="256">
        <v>9065</v>
      </c>
      <c r="D126" s="231">
        <v>2031</v>
      </c>
      <c r="E126" s="232">
        <f t="shared" si="44"/>
        <v>22.40485383342526</v>
      </c>
      <c r="F126" s="233">
        <v>1586</v>
      </c>
      <c r="G126" s="234">
        <f t="shared" si="45"/>
        <v>17.495863210148922</v>
      </c>
      <c r="H126" s="231">
        <v>2468</v>
      </c>
      <c r="I126" s="232">
        <f t="shared" si="46"/>
        <v>27.225592939878656</v>
      </c>
      <c r="J126" s="233">
        <v>971</v>
      </c>
      <c r="K126" s="234">
        <f t="shared" si="47"/>
        <v>10.711527854384997</v>
      </c>
      <c r="L126" s="231">
        <v>431</v>
      </c>
      <c r="M126" s="232">
        <f t="shared" si="48"/>
        <v>4.7545504688361824</v>
      </c>
      <c r="N126" s="233">
        <v>287</v>
      </c>
      <c r="O126" s="234">
        <f t="shared" si="49"/>
        <v>3.1660231660231659</v>
      </c>
      <c r="P126" s="231">
        <v>1291</v>
      </c>
      <c r="Q126" s="232">
        <f t="shared" si="50"/>
        <v>14.241588527302811</v>
      </c>
      <c r="R126" s="230">
        <v>27673</v>
      </c>
      <c r="S126" s="231">
        <v>1773</v>
      </c>
      <c r="T126" s="232">
        <f t="shared" si="51"/>
        <v>6.4069670798251002</v>
      </c>
      <c r="U126" s="233">
        <v>4307</v>
      </c>
      <c r="V126" s="234">
        <f t="shared" si="52"/>
        <v>15.56390705742059</v>
      </c>
      <c r="W126" s="231">
        <v>8882</v>
      </c>
      <c r="X126" s="232">
        <f t="shared" si="53"/>
        <v>32.096267119575039</v>
      </c>
      <c r="Y126" s="233">
        <v>6736</v>
      </c>
      <c r="Z126" s="234">
        <f t="shared" si="54"/>
        <v>24.341415820474833</v>
      </c>
      <c r="AA126" s="231">
        <v>3355</v>
      </c>
      <c r="AB126" s="235">
        <f t="shared" si="55"/>
        <v>12.123730712246594</v>
      </c>
      <c r="AC126" s="233">
        <v>1496</v>
      </c>
      <c r="AD126" s="236">
        <f t="shared" si="56"/>
        <v>5.4059913995591371</v>
      </c>
      <c r="AE126" s="231">
        <v>1124</v>
      </c>
      <c r="AF126" s="232">
        <f t="shared" si="57"/>
        <v>4.0617208108987102</v>
      </c>
      <c r="AG126" s="230">
        <v>17004</v>
      </c>
      <c r="AH126" s="231">
        <v>519</v>
      </c>
      <c r="AI126" s="232">
        <f t="shared" si="58"/>
        <v>3.0522230063514471</v>
      </c>
      <c r="AJ126" s="233">
        <v>1844</v>
      </c>
      <c r="AK126" s="234">
        <f t="shared" si="59"/>
        <v>10.844507174782404</v>
      </c>
      <c r="AL126" s="231">
        <v>6638</v>
      </c>
      <c r="AM126" s="232">
        <f t="shared" si="60"/>
        <v>39.037873441543162</v>
      </c>
      <c r="AN126" s="233">
        <v>6467</v>
      </c>
      <c r="AO126" s="234">
        <f t="shared" si="61"/>
        <v>38.032227711126794</v>
      </c>
      <c r="AP126" s="231">
        <v>1263</v>
      </c>
      <c r="AQ126" s="232">
        <f t="shared" si="62"/>
        <v>7.427664079040226</v>
      </c>
      <c r="AR126" s="233">
        <v>223</v>
      </c>
      <c r="AS126" s="234">
        <f t="shared" si="63"/>
        <v>1.3114561279698895</v>
      </c>
      <c r="AT126" s="231">
        <v>50</v>
      </c>
      <c r="AU126" s="237">
        <f t="shared" si="64"/>
        <v>0.29404845918607386</v>
      </c>
    </row>
    <row r="127" spans="1:47" s="150" customFormat="1">
      <c r="A127" s="421" t="s">
        <v>107</v>
      </c>
      <c r="B127" s="421"/>
      <c r="C127" s="421"/>
      <c r="D127" s="421"/>
      <c r="E127" s="421"/>
      <c r="F127" s="421"/>
      <c r="G127" s="421"/>
      <c r="H127" s="421"/>
      <c r="I127" s="421"/>
      <c r="J127" s="421"/>
      <c r="K127" s="421"/>
      <c r="L127" s="421"/>
      <c r="M127" s="421"/>
      <c r="N127" s="421"/>
      <c r="O127" s="421"/>
      <c r="P127" s="421"/>
      <c r="Q127" s="421"/>
      <c r="R127" s="421"/>
      <c r="S127" s="421"/>
      <c r="T127" s="421"/>
      <c r="U127" s="421"/>
      <c r="V127" s="421"/>
      <c r="W127" s="421"/>
      <c r="X127" s="421"/>
      <c r="Y127" s="421"/>
      <c r="Z127" s="421"/>
      <c r="AA127" s="421"/>
      <c r="AB127" s="421"/>
      <c r="AC127" s="421"/>
      <c r="AD127" s="421"/>
      <c r="AE127" s="421"/>
      <c r="AF127" s="421"/>
      <c r="AG127" s="421"/>
      <c r="AH127" s="421"/>
      <c r="AI127" s="421"/>
      <c r="AJ127" s="421"/>
      <c r="AK127" s="421"/>
      <c r="AL127" s="421"/>
      <c r="AM127" s="421"/>
      <c r="AN127" s="421"/>
      <c r="AO127" s="421"/>
      <c r="AP127" s="421"/>
      <c r="AQ127" s="421"/>
      <c r="AR127" s="421"/>
      <c r="AS127" s="421"/>
      <c r="AT127" s="421"/>
      <c r="AU127" s="421"/>
    </row>
    <row r="128" spans="1:47" s="150" customFormat="1">
      <c r="A128" s="432" t="s">
        <v>143</v>
      </c>
      <c r="B128" s="432"/>
      <c r="C128" s="432"/>
      <c r="D128" s="432"/>
      <c r="E128" s="432"/>
      <c r="F128" s="432"/>
      <c r="G128" s="432"/>
      <c r="H128" s="432"/>
      <c r="I128" s="432"/>
      <c r="J128" s="432"/>
      <c r="K128" s="432"/>
      <c r="L128" s="432"/>
      <c r="M128" s="432"/>
      <c r="N128" s="432"/>
      <c r="O128" s="432"/>
      <c r="P128" s="432"/>
      <c r="Q128" s="432"/>
      <c r="R128" s="432"/>
      <c r="S128" s="432"/>
      <c r="T128" s="432"/>
      <c r="U128" s="432"/>
      <c r="V128" s="432"/>
      <c r="W128" s="432"/>
      <c r="X128" s="432"/>
      <c r="Y128" s="432"/>
      <c r="Z128" s="432"/>
      <c r="AA128" s="432"/>
      <c r="AB128" s="432"/>
      <c r="AC128" s="432"/>
      <c r="AD128" s="432"/>
      <c r="AE128" s="432"/>
      <c r="AF128" s="432"/>
      <c r="AG128" s="432"/>
      <c r="AH128" s="432"/>
      <c r="AI128" s="432"/>
      <c r="AJ128" s="432"/>
      <c r="AK128" s="432"/>
      <c r="AL128" s="432"/>
      <c r="AM128" s="432"/>
      <c r="AN128" s="432"/>
      <c r="AO128" s="432"/>
      <c r="AP128" s="432"/>
      <c r="AQ128" s="432"/>
      <c r="AR128" s="432"/>
      <c r="AS128" s="432"/>
      <c r="AT128" s="432"/>
      <c r="AU128" s="432"/>
    </row>
    <row r="129" spans="1:47" s="150" customFormat="1">
      <c r="A129" s="454" t="s">
        <v>135</v>
      </c>
      <c r="B129" s="454"/>
      <c r="C129" s="454"/>
      <c r="D129" s="454"/>
      <c r="E129" s="454"/>
      <c r="F129" s="454"/>
      <c r="G129" s="454"/>
      <c r="H129" s="454"/>
      <c r="I129" s="454"/>
      <c r="J129" s="454"/>
      <c r="K129" s="454"/>
      <c r="L129" s="454"/>
      <c r="M129" s="454"/>
      <c r="N129" s="454"/>
      <c r="O129" s="454"/>
      <c r="P129" s="454"/>
      <c r="Q129" s="454"/>
      <c r="R129" s="454"/>
      <c r="S129" s="454"/>
      <c r="T129" s="454"/>
      <c r="U129" s="454"/>
      <c r="V129" s="454"/>
      <c r="W129" s="454"/>
      <c r="X129" s="454"/>
      <c r="Y129" s="454"/>
      <c r="Z129" s="454"/>
      <c r="AA129" s="454"/>
      <c r="AB129" s="454"/>
      <c r="AC129" s="454"/>
      <c r="AD129" s="454"/>
      <c r="AE129" s="454"/>
      <c r="AF129" s="454"/>
      <c r="AG129" s="454"/>
      <c r="AH129" s="454"/>
      <c r="AI129" s="454"/>
      <c r="AJ129" s="454"/>
      <c r="AK129" s="454"/>
      <c r="AL129" s="454"/>
      <c r="AM129" s="454"/>
      <c r="AN129" s="454"/>
      <c r="AO129" s="454"/>
      <c r="AP129" s="454"/>
      <c r="AQ129" s="454"/>
      <c r="AR129" s="454"/>
      <c r="AS129" s="454"/>
      <c r="AT129" s="454"/>
      <c r="AU129" s="454"/>
    </row>
    <row r="130" spans="1:47" s="150" customFormat="1"/>
    <row r="131" spans="1:47" s="150" customFormat="1" ht="23.5">
      <c r="A131" s="436">
        <v>2019</v>
      </c>
      <c r="B131" s="437"/>
      <c r="C131" s="437"/>
      <c r="D131" s="437"/>
      <c r="E131" s="437"/>
      <c r="F131" s="437"/>
      <c r="G131" s="437"/>
      <c r="H131" s="437"/>
      <c r="I131" s="437"/>
      <c r="J131" s="437"/>
      <c r="K131" s="437"/>
      <c r="L131" s="437"/>
      <c r="M131" s="437"/>
      <c r="N131" s="437"/>
      <c r="O131" s="437"/>
      <c r="P131" s="437"/>
      <c r="Q131" s="437"/>
      <c r="R131" s="437"/>
      <c r="S131" s="437"/>
      <c r="T131" s="437"/>
      <c r="U131" s="437"/>
      <c r="V131" s="437"/>
      <c r="W131" s="437"/>
      <c r="X131" s="437"/>
      <c r="Y131" s="437"/>
      <c r="Z131" s="437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37"/>
      <c r="AM131" s="437"/>
      <c r="AN131" s="437"/>
      <c r="AO131" s="437"/>
      <c r="AP131" s="437"/>
      <c r="AQ131" s="437"/>
      <c r="AR131" s="437"/>
      <c r="AS131" s="437"/>
      <c r="AT131" s="437"/>
      <c r="AU131" s="437"/>
    </row>
    <row r="132" spans="1:47" s="150" customFormat="1"/>
    <row r="133" spans="1:47" s="150" customFormat="1" ht="16.5">
      <c r="A133" s="453" t="s">
        <v>165</v>
      </c>
      <c r="B133" s="453"/>
      <c r="C133" s="453"/>
      <c r="D133" s="453"/>
      <c r="E133" s="453"/>
      <c r="F133" s="453"/>
      <c r="G133" s="453"/>
      <c r="H133" s="453"/>
      <c r="I133" s="453"/>
      <c r="J133" s="453"/>
      <c r="K133" s="453"/>
      <c r="L133" s="453"/>
      <c r="M133" s="453"/>
      <c r="N133" s="453"/>
      <c r="O133" s="453"/>
      <c r="P133" s="453"/>
      <c r="Q133" s="453"/>
      <c r="R133" s="453"/>
      <c r="S133" s="453"/>
      <c r="T133" s="453"/>
      <c r="U133" s="453"/>
      <c r="V133" s="453"/>
      <c r="W133" s="453"/>
      <c r="X133" s="453"/>
      <c r="Y133" s="453"/>
      <c r="Z133" s="453"/>
      <c r="AA133" s="453"/>
      <c r="AB133" s="453"/>
      <c r="AC133" s="453"/>
      <c r="AD133" s="453"/>
      <c r="AE133" s="453"/>
      <c r="AF133" s="453"/>
      <c r="AG133" s="453"/>
      <c r="AH133" s="453"/>
      <c r="AI133" s="453"/>
      <c r="AJ133" s="453"/>
      <c r="AK133" s="453"/>
      <c r="AL133" s="453"/>
      <c r="AM133" s="453"/>
      <c r="AN133" s="453"/>
      <c r="AO133" s="453"/>
      <c r="AP133" s="453"/>
      <c r="AQ133" s="453"/>
      <c r="AR133" s="453"/>
      <c r="AS133" s="453"/>
      <c r="AT133" s="453"/>
      <c r="AU133" s="453"/>
    </row>
    <row r="134" spans="1:47" s="150" customFormat="1" ht="15.75" customHeight="1" thickBot="1">
      <c r="A134" s="438" t="s">
        <v>16</v>
      </c>
      <c r="B134" s="440" t="s">
        <v>46</v>
      </c>
      <c r="C134" s="440"/>
      <c r="D134" s="440"/>
      <c r="E134" s="440"/>
      <c r="F134" s="440"/>
      <c r="G134" s="440"/>
      <c r="H134" s="440"/>
      <c r="I134" s="440"/>
      <c r="J134" s="440"/>
      <c r="K134" s="440"/>
      <c r="L134" s="440"/>
      <c r="M134" s="440"/>
      <c r="N134" s="440"/>
      <c r="O134" s="440"/>
      <c r="P134" s="440"/>
      <c r="Q134" s="440"/>
      <c r="R134" s="440"/>
      <c r="S134" s="440"/>
      <c r="T134" s="440"/>
      <c r="U134" s="440"/>
      <c r="V134" s="440"/>
      <c r="W134" s="440"/>
      <c r="X134" s="440"/>
      <c r="Y134" s="440"/>
      <c r="Z134" s="440"/>
      <c r="AA134" s="440"/>
      <c r="AB134" s="440"/>
      <c r="AC134" s="440"/>
      <c r="AD134" s="440"/>
      <c r="AE134" s="440"/>
      <c r="AF134" s="440"/>
      <c r="AG134" s="440"/>
      <c r="AH134" s="440"/>
      <c r="AI134" s="440"/>
      <c r="AJ134" s="440"/>
      <c r="AK134" s="440"/>
      <c r="AL134" s="440"/>
      <c r="AM134" s="440"/>
      <c r="AN134" s="440"/>
      <c r="AO134" s="440"/>
      <c r="AP134" s="440"/>
      <c r="AQ134" s="440"/>
      <c r="AR134" s="440"/>
      <c r="AS134" s="440"/>
      <c r="AT134" s="440"/>
      <c r="AU134" s="441"/>
    </row>
    <row r="135" spans="1:47" s="150" customFormat="1" ht="15" thickBot="1">
      <c r="A135" s="439"/>
      <c r="B135" s="442" t="s">
        <v>18</v>
      </c>
      <c r="C135" s="433" t="s">
        <v>19</v>
      </c>
      <c r="D135" s="434"/>
      <c r="E135" s="434"/>
      <c r="F135" s="434"/>
      <c r="G135" s="434"/>
      <c r="H135" s="434"/>
      <c r="I135" s="434"/>
      <c r="J135" s="434"/>
      <c r="K135" s="434"/>
      <c r="L135" s="434"/>
      <c r="M135" s="434"/>
      <c r="N135" s="434"/>
      <c r="O135" s="434"/>
      <c r="P135" s="434"/>
      <c r="Q135" s="434"/>
      <c r="R135" s="434"/>
      <c r="S135" s="434"/>
      <c r="T135" s="434"/>
      <c r="U135" s="434"/>
      <c r="V135" s="434"/>
      <c r="W135" s="434"/>
      <c r="X135" s="434"/>
      <c r="Y135" s="434"/>
      <c r="Z135" s="434"/>
      <c r="AA135" s="434"/>
      <c r="AB135" s="434"/>
      <c r="AC135" s="434"/>
      <c r="AD135" s="434"/>
      <c r="AE135" s="434"/>
      <c r="AF135" s="434"/>
      <c r="AG135" s="434"/>
      <c r="AH135" s="434"/>
      <c r="AI135" s="434"/>
      <c r="AJ135" s="434"/>
      <c r="AK135" s="434"/>
      <c r="AL135" s="434"/>
      <c r="AM135" s="434"/>
      <c r="AN135" s="434"/>
      <c r="AO135" s="434"/>
      <c r="AP135" s="434"/>
      <c r="AQ135" s="434"/>
      <c r="AR135" s="434"/>
      <c r="AS135" s="434"/>
      <c r="AT135" s="434"/>
      <c r="AU135" s="435"/>
    </row>
    <row r="136" spans="1:47" s="150" customFormat="1" ht="15.75" customHeight="1" thickBot="1">
      <c r="A136" s="439"/>
      <c r="B136" s="443"/>
      <c r="C136" s="445" t="s">
        <v>47</v>
      </c>
      <c r="D136" s="445"/>
      <c r="E136" s="445"/>
      <c r="F136" s="445"/>
      <c r="G136" s="445"/>
      <c r="H136" s="445"/>
      <c r="I136" s="445"/>
      <c r="J136" s="445"/>
      <c r="K136" s="445"/>
      <c r="L136" s="445"/>
      <c r="M136" s="445"/>
      <c r="N136" s="445"/>
      <c r="O136" s="445"/>
      <c r="P136" s="445"/>
      <c r="Q136" s="445"/>
      <c r="R136" s="445" t="s">
        <v>48</v>
      </c>
      <c r="S136" s="445"/>
      <c r="T136" s="445"/>
      <c r="U136" s="445"/>
      <c r="V136" s="445"/>
      <c r="W136" s="445"/>
      <c r="X136" s="445"/>
      <c r="Y136" s="445"/>
      <c r="Z136" s="445"/>
      <c r="AA136" s="445"/>
      <c r="AB136" s="445"/>
      <c r="AC136" s="445"/>
      <c r="AD136" s="445"/>
      <c r="AE136" s="445"/>
      <c r="AF136" s="445"/>
      <c r="AG136" s="440" t="s">
        <v>68</v>
      </c>
      <c r="AH136" s="440"/>
      <c r="AI136" s="440"/>
      <c r="AJ136" s="440"/>
      <c r="AK136" s="440"/>
      <c r="AL136" s="440"/>
      <c r="AM136" s="440"/>
      <c r="AN136" s="440"/>
      <c r="AO136" s="440"/>
      <c r="AP136" s="440"/>
      <c r="AQ136" s="440"/>
      <c r="AR136" s="440"/>
      <c r="AS136" s="440"/>
      <c r="AT136" s="440"/>
      <c r="AU136" s="441"/>
    </row>
    <row r="137" spans="1:47" s="150" customFormat="1" ht="15" thickBot="1">
      <c r="A137" s="439"/>
      <c r="B137" s="443"/>
      <c r="C137" s="446" t="s">
        <v>18</v>
      </c>
      <c r="D137" s="448" t="s">
        <v>19</v>
      </c>
      <c r="E137" s="449"/>
      <c r="F137" s="449"/>
      <c r="G137" s="449"/>
      <c r="H137" s="449"/>
      <c r="I137" s="449"/>
      <c r="J137" s="449"/>
      <c r="K137" s="449"/>
      <c r="L137" s="449"/>
      <c r="M137" s="449"/>
      <c r="N137" s="449"/>
      <c r="O137" s="449"/>
      <c r="P137" s="449"/>
      <c r="Q137" s="450"/>
      <c r="R137" s="446" t="s">
        <v>18</v>
      </c>
      <c r="S137" s="433" t="s">
        <v>19</v>
      </c>
      <c r="T137" s="434"/>
      <c r="U137" s="434"/>
      <c r="V137" s="434"/>
      <c r="W137" s="434"/>
      <c r="X137" s="434"/>
      <c r="Y137" s="434"/>
      <c r="Z137" s="434"/>
      <c r="AA137" s="434"/>
      <c r="AB137" s="434"/>
      <c r="AC137" s="434"/>
      <c r="AD137" s="434"/>
      <c r="AE137" s="434"/>
      <c r="AF137" s="447"/>
      <c r="AG137" s="446" t="s">
        <v>18</v>
      </c>
      <c r="AH137" s="433" t="s">
        <v>19</v>
      </c>
      <c r="AI137" s="434"/>
      <c r="AJ137" s="434"/>
      <c r="AK137" s="434"/>
      <c r="AL137" s="434"/>
      <c r="AM137" s="434"/>
      <c r="AN137" s="434"/>
      <c r="AO137" s="434"/>
      <c r="AP137" s="434"/>
      <c r="AQ137" s="434"/>
      <c r="AR137" s="434"/>
      <c r="AS137" s="434"/>
      <c r="AT137" s="434"/>
      <c r="AU137" s="435"/>
    </row>
    <row r="138" spans="1:47" s="150" customFormat="1" ht="54" customHeight="1" thickBot="1">
      <c r="A138" s="439"/>
      <c r="B138" s="444"/>
      <c r="C138" s="445"/>
      <c r="D138" s="416" t="s">
        <v>56</v>
      </c>
      <c r="E138" s="416"/>
      <c r="F138" s="417" t="s">
        <v>57</v>
      </c>
      <c r="G138" s="417"/>
      <c r="H138" s="417" t="s">
        <v>58</v>
      </c>
      <c r="I138" s="417"/>
      <c r="J138" s="417" t="s">
        <v>59</v>
      </c>
      <c r="K138" s="417"/>
      <c r="L138" s="417" t="s">
        <v>60</v>
      </c>
      <c r="M138" s="417"/>
      <c r="N138" s="417" t="s">
        <v>61</v>
      </c>
      <c r="O138" s="417"/>
      <c r="P138" s="417" t="s">
        <v>62</v>
      </c>
      <c r="Q138" s="417"/>
      <c r="R138" s="445"/>
      <c r="S138" s="416" t="s">
        <v>56</v>
      </c>
      <c r="T138" s="416"/>
      <c r="U138" s="417" t="s">
        <v>69</v>
      </c>
      <c r="V138" s="417"/>
      <c r="W138" s="417" t="s">
        <v>58</v>
      </c>
      <c r="X138" s="417"/>
      <c r="Y138" s="417" t="s">
        <v>59</v>
      </c>
      <c r="Z138" s="417"/>
      <c r="AA138" s="417" t="s">
        <v>60</v>
      </c>
      <c r="AB138" s="417"/>
      <c r="AC138" s="417" t="s">
        <v>61</v>
      </c>
      <c r="AD138" s="417"/>
      <c r="AE138" s="417" t="s">
        <v>62</v>
      </c>
      <c r="AF138" s="417"/>
      <c r="AG138" s="445"/>
      <c r="AH138" s="416" t="s">
        <v>56</v>
      </c>
      <c r="AI138" s="416"/>
      <c r="AJ138" s="417" t="s">
        <v>69</v>
      </c>
      <c r="AK138" s="417"/>
      <c r="AL138" s="417" t="s">
        <v>58</v>
      </c>
      <c r="AM138" s="417"/>
      <c r="AN138" s="417" t="s">
        <v>59</v>
      </c>
      <c r="AO138" s="417"/>
      <c r="AP138" s="417" t="s">
        <v>60</v>
      </c>
      <c r="AQ138" s="417"/>
      <c r="AR138" s="417" t="s">
        <v>61</v>
      </c>
      <c r="AS138" s="417"/>
      <c r="AT138" s="418" t="s">
        <v>62</v>
      </c>
      <c r="AU138" s="419"/>
    </row>
    <row r="139" spans="1:47" s="150" customFormat="1" ht="15" thickBot="1">
      <c r="A139" s="439"/>
      <c r="B139" s="151" t="s">
        <v>8</v>
      </c>
      <c r="C139" s="151" t="s">
        <v>8</v>
      </c>
      <c r="D139" s="152" t="s">
        <v>8</v>
      </c>
      <c r="E139" s="153" t="s">
        <v>26</v>
      </c>
      <c r="F139" s="154" t="s">
        <v>8</v>
      </c>
      <c r="G139" s="155" t="s">
        <v>26</v>
      </c>
      <c r="H139" s="154" t="s">
        <v>8</v>
      </c>
      <c r="I139" s="155" t="s">
        <v>26</v>
      </c>
      <c r="J139" s="154" t="s">
        <v>8</v>
      </c>
      <c r="K139" s="155" t="s">
        <v>26</v>
      </c>
      <c r="L139" s="152" t="s">
        <v>8</v>
      </c>
      <c r="M139" s="153" t="s">
        <v>26</v>
      </c>
      <c r="N139" s="154" t="s">
        <v>8</v>
      </c>
      <c r="O139" s="155" t="s">
        <v>26</v>
      </c>
      <c r="P139" s="152" t="s">
        <v>8</v>
      </c>
      <c r="Q139" s="153" t="s">
        <v>26</v>
      </c>
      <c r="R139" s="151" t="s">
        <v>8</v>
      </c>
      <c r="S139" s="154" t="s">
        <v>8</v>
      </c>
      <c r="T139" s="155" t="s">
        <v>26</v>
      </c>
      <c r="U139" s="154" t="s">
        <v>8</v>
      </c>
      <c r="V139" s="155" t="s">
        <v>26</v>
      </c>
      <c r="W139" s="154" t="s">
        <v>8</v>
      </c>
      <c r="X139" s="155" t="s">
        <v>26</v>
      </c>
      <c r="Y139" s="152" t="s">
        <v>8</v>
      </c>
      <c r="Z139" s="153" t="s">
        <v>26</v>
      </c>
      <c r="AA139" s="154" t="s">
        <v>8</v>
      </c>
      <c r="AB139" s="155" t="s">
        <v>26</v>
      </c>
      <c r="AC139" s="154" t="s">
        <v>8</v>
      </c>
      <c r="AD139" s="155" t="s">
        <v>26</v>
      </c>
      <c r="AE139" s="154" t="s">
        <v>8</v>
      </c>
      <c r="AF139" s="155" t="s">
        <v>26</v>
      </c>
      <c r="AG139" s="151" t="s">
        <v>8</v>
      </c>
      <c r="AH139" s="154" t="s">
        <v>8</v>
      </c>
      <c r="AI139" s="155" t="s">
        <v>26</v>
      </c>
      <c r="AJ139" s="152" t="s">
        <v>8</v>
      </c>
      <c r="AK139" s="153" t="s">
        <v>26</v>
      </c>
      <c r="AL139" s="152" t="s">
        <v>8</v>
      </c>
      <c r="AM139" s="153" t="s">
        <v>26</v>
      </c>
      <c r="AN139" s="154" t="s">
        <v>8</v>
      </c>
      <c r="AO139" s="155" t="s">
        <v>26</v>
      </c>
      <c r="AP139" s="152" t="s">
        <v>8</v>
      </c>
      <c r="AQ139" s="153" t="s">
        <v>26</v>
      </c>
      <c r="AR139" s="154" t="s">
        <v>8</v>
      </c>
      <c r="AS139" s="155" t="s">
        <v>26</v>
      </c>
      <c r="AT139" s="154" t="s">
        <v>8</v>
      </c>
      <c r="AU139" s="156" t="s">
        <v>26</v>
      </c>
    </row>
    <row r="140" spans="1:47" s="150" customFormat="1">
      <c r="A140" s="48" t="s">
        <v>27</v>
      </c>
      <c r="B140" s="157">
        <v>8712</v>
      </c>
      <c r="C140" s="158">
        <v>2109</v>
      </c>
      <c r="D140" s="159">
        <v>341</v>
      </c>
      <c r="E140" s="160">
        <f>D140/C140*100</f>
        <v>16.168800379326694</v>
      </c>
      <c r="F140" s="161">
        <v>602</v>
      </c>
      <c r="G140" s="162">
        <f>F140/C140*100</f>
        <v>28.5443338074917</v>
      </c>
      <c r="H140" s="159">
        <v>594</v>
      </c>
      <c r="I140" s="160">
        <f>H140/C140*100</f>
        <v>28.165007112375534</v>
      </c>
      <c r="J140" s="161">
        <v>207</v>
      </c>
      <c r="K140" s="162">
        <f>J140/C140*100</f>
        <v>9.8150782361308675</v>
      </c>
      <c r="L140" s="159">
        <v>83</v>
      </c>
      <c r="M140" s="160">
        <f>L140/C140*100</f>
        <v>3.9355144618302513</v>
      </c>
      <c r="N140" s="161">
        <v>77</v>
      </c>
      <c r="O140" s="162">
        <f>N140/C140*100</f>
        <v>3.6510194404931244</v>
      </c>
      <c r="P140" s="159">
        <v>205</v>
      </c>
      <c r="Q140" s="160">
        <f>P140/C140*100</f>
        <v>9.720246562351825</v>
      </c>
      <c r="R140" s="158">
        <v>5123</v>
      </c>
      <c r="S140" s="159" t="s">
        <v>54</v>
      </c>
      <c r="T140" s="160" t="s">
        <v>54</v>
      </c>
      <c r="U140" s="161" t="s">
        <v>54</v>
      </c>
      <c r="V140" s="162" t="s">
        <v>54</v>
      </c>
      <c r="W140" s="159" t="s">
        <v>54</v>
      </c>
      <c r="X140" s="160" t="s">
        <v>54</v>
      </c>
      <c r="Y140" s="161" t="s">
        <v>54</v>
      </c>
      <c r="Z140" s="162" t="s">
        <v>54</v>
      </c>
      <c r="AA140" s="159" t="s">
        <v>54</v>
      </c>
      <c r="AB140" s="163" t="s">
        <v>54</v>
      </c>
      <c r="AC140" s="161" t="s">
        <v>54</v>
      </c>
      <c r="AD140" s="164" t="s">
        <v>54</v>
      </c>
      <c r="AE140" s="159" t="s">
        <v>54</v>
      </c>
      <c r="AF140" s="160" t="s">
        <v>54</v>
      </c>
      <c r="AG140" s="158">
        <v>1480</v>
      </c>
      <c r="AH140" s="159" t="s">
        <v>54</v>
      </c>
      <c r="AI140" s="160" t="s">
        <v>54</v>
      </c>
      <c r="AJ140" s="161" t="s">
        <v>54</v>
      </c>
      <c r="AK140" s="162" t="s">
        <v>54</v>
      </c>
      <c r="AL140" s="159" t="s">
        <v>54</v>
      </c>
      <c r="AM140" s="160" t="s">
        <v>54</v>
      </c>
      <c r="AN140" s="161" t="s">
        <v>54</v>
      </c>
      <c r="AO140" s="162" t="s">
        <v>54</v>
      </c>
      <c r="AP140" s="159" t="s">
        <v>54</v>
      </c>
      <c r="AQ140" s="160" t="s">
        <v>54</v>
      </c>
      <c r="AR140" s="161" t="s">
        <v>54</v>
      </c>
      <c r="AS140" s="162" t="s">
        <v>54</v>
      </c>
      <c r="AT140" s="159" t="s">
        <v>54</v>
      </c>
      <c r="AU140" s="257" t="s">
        <v>54</v>
      </c>
    </row>
    <row r="141" spans="1:47" s="150" customFormat="1">
      <c r="A141" s="49" t="s">
        <v>28</v>
      </c>
      <c r="B141" s="167">
        <v>8594</v>
      </c>
      <c r="C141" s="168">
        <v>1742</v>
      </c>
      <c r="D141" s="169">
        <v>243</v>
      </c>
      <c r="E141" s="170">
        <f>D141/C141*100</f>
        <v>13.949483352468429</v>
      </c>
      <c r="F141" s="171">
        <v>605</v>
      </c>
      <c r="G141" s="172">
        <f>F141/C141*100</f>
        <v>34.730195177956375</v>
      </c>
      <c r="H141" s="169">
        <v>514</v>
      </c>
      <c r="I141" s="170">
        <f>H141/C141*100</f>
        <v>29.506314580941446</v>
      </c>
      <c r="J141" s="171">
        <v>190</v>
      </c>
      <c r="K141" s="172">
        <f>J141/C141*100</f>
        <v>10.907003444316878</v>
      </c>
      <c r="L141" s="169">
        <v>94</v>
      </c>
      <c r="M141" s="170">
        <f>L141/C141*100</f>
        <v>5.3960964408725598</v>
      </c>
      <c r="N141" s="171">
        <v>49</v>
      </c>
      <c r="O141" s="172">
        <f>N141/C141*100</f>
        <v>2.8128587830080369</v>
      </c>
      <c r="P141" s="169">
        <v>47</v>
      </c>
      <c r="Q141" s="170">
        <f>P141/C141*100</f>
        <v>2.6980482204362799</v>
      </c>
      <c r="R141" s="168">
        <v>4273</v>
      </c>
      <c r="S141" s="169" t="s">
        <v>54</v>
      </c>
      <c r="T141" s="170" t="s">
        <v>54</v>
      </c>
      <c r="U141" s="171" t="s">
        <v>54</v>
      </c>
      <c r="V141" s="172" t="s">
        <v>54</v>
      </c>
      <c r="W141" s="169" t="s">
        <v>54</v>
      </c>
      <c r="X141" s="170" t="s">
        <v>54</v>
      </c>
      <c r="Y141" s="171" t="s">
        <v>54</v>
      </c>
      <c r="Z141" s="172" t="s">
        <v>54</v>
      </c>
      <c r="AA141" s="169" t="s">
        <v>54</v>
      </c>
      <c r="AB141" s="173" t="s">
        <v>54</v>
      </c>
      <c r="AC141" s="171" t="s">
        <v>54</v>
      </c>
      <c r="AD141" s="174" t="s">
        <v>54</v>
      </c>
      <c r="AE141" s="169" t="s">
        <v>54</v>
      </c>
      <c r="AF141" s="170" t="s">
        <v>54</v>
      </c>
      <c r="AG141" s="168">
        <v>2579</v>
      </c>
      <c r="AH141" s="169" t="s">
        <v>54</v>
      </c>
      <c r="AI141" s="170" t="s">
        <v>54</v>
      </c>
      <c r="AJ141" s="171" t="s">
        <v>54</v>
      </c>
      <c r="AK141" s="172" t="s">
        <v>54</v>
      </c>
      <c r="AL141" s="169" t="s">
        <v>54</v>
      </c>
      <c r="AM141" s="170" t="s">
        <v>54</v>
      </c>
      <c r="AN141" s="171" t="s">
        <v>54</v>
      </c>
      <c r="AO141" s="172" t="s">
        <v>54</v>
      </c>
      <c r="AP141" s="169" t="s">
        <v>54</v>
      </c>
      <c r="AQ141" s="170" t="s">
        <v>54</v>
      </c>
      <c r="AR141" s="171" t="s">
        <v>54</v>
      </c>
      <c r="AS141" s="172" t="s">
        <v>54</v>
      </c>
      <c r="AT141" s="169" t="s">
        <v>54</v>
      </c>
      <c r="AU141" s="175" t="s">
        <v>54</v>
      </c>
    </row>
    <row r="142" spans="1:47" s="150" customFormat="1">
      <c r="A142" s="48" t="s">
        <v>29</v>
      </c>
      <c r="B142" s="176">
        <v>2600</v>
      </c>
      <c r="C142" s="177">
        <v>796</v>
      </c>
      <c r="D142" s="178">
        <v>376</v>
      </c>
      <c r="E142" s="179">
        <f>D142/C142*100</f>
        <v>47.236180904522612</v>
      </c>
      <c r="F142" s="180">
        <v>79</v>
      </c>
      <c r="G142" s="181">
        <f>F142/C142*100</f>
        <v>9.924623115577889</v>
      </c>
      <c r="H142" s="178">
        <v>134</v>
      </c>
      <c r="I142" s="179">
        <f>H142/C142*100</f>
        <v>16.834170854271356</v>
      </c>
      <c r="J142" s="180">
        <v>43</v>
      </c>
      <c r="K142" s="181">
        <f>J142/C142*100</f>
        <v>5.4020100502512562</v>
      </c>
      <c r="L142" s="178">
        <v>32</v>
      </c>
      <c r="M142" s="179">
        <f>L142/C142*100</f>
        <v>4.0201005025125625</v>
      </c>
      <c r="N142" s="180">
        <v>23</v>
      </c>
      <c r="O142" s="181">
        <f>N142/C142*100</f>
        <v>2.8894472361809047</v>
      </c>
      <c r="P142" s="178">
        <v>109</v>
      </c>
      <c r="Q142" s="179">
        <f>P142/C142*100</f>
        <v>13.693467336683419</v>
      </c>
      <c r="R142" s="177">
        <v>995</v>
      </c>
      <c r="S142" s="182">
        <v>132</v>
      </c>
      <c r="T142" s="183">
        <f>S142/R142*100</f>
        <v>13.266331658291458</v>
      </c>
      <c r="U142" s="184">
        <v>48</v>
      </c>
      <c r="V142" s="185">
        <f>U142/R142*100</f>
        <v>4.8241206030150749</v>
      </c>
      <c r="W142" s="182">
        <v>243</v>
      </c>
      <c r="X142" s="183">
        <f>W142/R142*100</f>
        <v>24.422110552763819</v>
      </c>
      <c r="Y142" s="184">
        <v>246</v>
      </c>
      <c r="Z142" s="185">
        <f>Y142/R142*100</f>
        <v>24.723618090452263</v>
      </c>
      <c r="AA142" s="182">
        <v>173</v>
      </c>
      <c r="AB142" s="186">
        <f>AA142/R142*100</f>
        <v>17.386934673366834</v>
      </c>
      <c r="AC142" s="184">
        <v>86</v>
      </c>
      <c r="AD142" s="187">
        <f>AC142/R142*100</f>
        <v>8.6432160804020093</v>
      </c>
      <c r="AE142" s="182">
        <v>67</v>
      </c>
      <c r="AF142" s="183">
        <f>AE142/R142*100</f>
        <v>6.733668341708543</v>
      </c>
      <c r="AG142" s="177">
        <v>809</v>
      </c>
      <c r="AH142" s="182">
        <v>34</v>
      </c>
      <c r="AI142" s="183">
        <f>AH142/AG142*100</f>
        <v>4.2027194066749072</v>
      </c>
      <c r="AJ142" s="184">
        <v>28</v>
      </c>
      <c r="AK142" s="185">
        <f>AJ142/AG142*100</f>
        <v>3.4610630407911001</v>
      </c>
      <c r="AL142" s="182">
        <v>387</v>
      </c>
      <c r="AM142" s="183">
        <f>AL142/AG142*100</f>
        <v>47.836835599505562</v>
      </c>
      <c r="AN142" s="184">
        <v>310</v>
      </c>
      <c r="AO142" s="185">
        <f>AN142/AG142*100</f>
        <v>38.318912237330039</v>
      </c>
      <c r="AP142" s="182">
        <v>34</v>
      </c>
      <c r="AQ142" s="183">
        <f>AP142/AG142*100</f>
        <v>4.2027194066749072</v>
      </c>
      <c r="AR142" s="184">
        <v>12</v>
      </c>
      <c r="AS142" s="185">
        <f>AR142/AG142*100</f>
        <v>1.4833127317676145</v>
      </c>
      <c r="AT142" s="182">
        <v>4</v>
      </c>
      <c r="AU142" s="188">
        <f>AT142/AG142*100</f>
        <v>0.4944375772558714</v>
      </c>
    </row>
    <row r="143" spans="1:47" s="150" customFormat="1">
      <c r="A143" s="49" t="s">
        <v>30</v>
      </c>
      <c r="B143" s="167">
        <v>1538</v>
      </c>
      <c r="C143" s="168">
        <v>157</v>
      </c>
      <c r="D143" s="169">
        <v>27</v>
      </c>
      <c r="E143" s="170">
        <f>D143/C143*100</f>
        <v>17.197452229299362</v>
      </c>
      <c r="F143" s="171">
        <v>16</v>
      </c>
      <c r="G143" s="172">
        <f>F143/C143*100</f>
        <v>10.191082802547772</v>
      </c>
      <c r="H143" s="169">
        <v>43</v>
      </c>
      <c r="I143" s="170">
        <f>H143/C143*100</f>
        <v>27.388535031847134</v>
      </c>
      <c r="J143" s="171">
        <v>39</v>
      </c>
      <c r="K143" s="172">
        <f>J143/C143*100</f>
        <v>24.840764331210192</v>
      </c>
      <c r="L143" s="169">
        <v>12</v>
      </c>
      <c r="M143" s="170">
        <f>L143/C143*100</f>
        <v>7.6433121019108281</v>
      </c>
      <c r="N143" s="171">
        <v>4</v>
      </c>
      <c r="O143" s="172">
        <f>N143/C143*100</f>
        <v>2.547770700636943</v>
      </c>
      <c r="P143" s="169">
        <v>16</v>
      </c>
      <c r="Q143" s="170">
        <f>P143/C143*100</f>
        <v>10.191082802547772</v>
      </c>
      <c r="R143" s="168">
        <v>709</v>
      </c>
      <c r="S143" s="169">
        <v>42</v>
      </c>
      <c r="T143" s="170">
        <f>S143/R143*100</f>
        <v>5.9238363892806767</v>
      </c>
      <c r="U143" s="171">
        <v>81</v>
      </c>
      <c r="V143" s="172">
        <f>U143/R143*100</f>
        <v>11.424541607898449</v>
      </c>
      <c r="W143" s="169">
        <v>295</v>
      </c>
      <c r="X143" s="170">
        <f>W143/R143*100</f>
        <v>41.607898448519045</v>
      </c>
      <c r="Y143" s="171">
        <v>128</v>
      </c>
      <c r="Z143" s="172">
        <f>Y143/R143*100</f>
        <v>18.053596614950635</v>
      </c>
      <c r="AA143" s="169">
        <v>76</v>
      </c>
      <c r="AB143" s="173">
        <f>AA143/R143*100</f>
        <v>10.719322990126939</v>
      </c>
      <c r="AC143" s="171">
        <v>42</v>
      </c>
      <c r="AD143" s="174">
        <f>AC143/R143*100</f>
        <v>5.9238363892806767</v>
      </c>
      <c r="AE143" s="169">
        <v>45</v>
      </c>
      <c r="AF143" s="170">
        <f>AE143/R143*100</f>
        <v>6.3469675599435824</v>
      </c>
      <c r="AG143" s="168">
        <v>672</v>
      </c>
      <c r="AH143" s="169">
        <v>21</v>
      </c>
      <c r="AI143" s="170">
        <f>AH143/AG143*100</f>
        <v>3.125</v>
      </c>
      <c r="AJ143" s="171">
        <v>138</v>
      </c>
      <c r="AK143" s="172">
        <f>AJ143/AG143*100</f>
        <v>20.535714285714285</v>
      </c>
      <c r="AL143" s="169">
        <v>318</v>
      </c>
      <c r="AM143" s="170">
        <f>AL143/AG143*100</f>
        <v>47.321428571428569</v>
      </c>
      <c r="AN143" s="171">
        <v>133</v>
      </c>
      <c r="AO143" s="172">
        <f>AN143/AG143*100</f>
        <v>19.791666666666664</v>
      </c>
      <c r="AP143" s="169">
        <v>46</v>
      </c>
      <c r="AQ143" s="170">
        <f>AP143/AG143*100</f>
        <v>6.8452380952380958</v>
      </c>
      <c r="AR143" s="171">
        <v>13</v>
      </c>
      <c r="AS143" s="172">
        <f>AR143/AG143*100</f>
        <v>1.9345238095238095</v>
      </c>
      <c r="AT143" s="169">
        <v>3</v>
      </c>
      <c r="AU143" s="175">
        <f>AT143/AG143*100</f>
        <v>0.4464285714285714</v>
      </c>
    </row>
    <row r="144" spans="1:47" s="150" customFormat="1">
      <c r="A144" s="48" t="s">
        <v>31</v>
      </c>
      <c r="B144" s="176">
        <v>431</v>
      </c>
      <c r="C144" s="177">
        <v>130</v>
      </c>
      <c r="D144" s="178" t="s">
        <v>54</v>
      </c>
      <c r="E144" s="179" t="s">
        <v>54</v>
      </c>
      <c r="F144" s="180" t="s">
        <v>54</v>
      </c>
      <c r="G144" s="181" t="s">
        <v>54</v>
      </c>
      <c r="H144" s="178" t="s">
        <v>54</v>
      </c>
      <c r="I144" s="179" t="s">
        <v>54</v>
      </c>
      <c r="J144" s="180" t="s">
        <v>54</v>
      </c>
      <c r="K144" s="181" t="s">
        <v>54</v>
      </c>
      <c r="L144" s="178" t="s">
        <v>54</v>
      </c>
      <c r="M144" s="179" t="s">
        <v>54</v>
      </c>
      <c r="N144" s="180" t="s">
        <v>54</v>
      </c>
      <c r="O144" s="181" t="s">
        <v>54</v>
      </c>
      <c r="P144" s="178" t="s">
        <v>54</v>
      </c>
      <c r="Q144" s="179" t="s">
        <v>54</v>
      </c>
      <c r="R144" s="177">
        <v>156</v>
      </c>
      <c r="S144" s="182" t="s">
        <v>54</v>
      </c>
      <c r="T144" s="183" t="s">
        <v>54</v>
      </c>
      <c r="U144" s="184" t="s">
        <v>54</v>
      </c>
      <c r="V144" s="185" t="s">
        <v>54</v>
      </c>
      <c r="W144" s="182" t="s">
        <v>54</v>
      </c>
      <c r="X144" s="183" t="s">
        <v>54</v>
      </c>
      <c r="Y144" s="184" t="s">
        <v>54</v>
      </c>
      <c r="Z144" s="185" t="s">
        <v>54</v>
      </c>
      <c r="AA144" s="182" t="s">
        <v>54</v>
      </c>
      <c r="AB144" s="186" t="s">
        <v>54</v>
      </c>
      <c r="AC144" s="184" t="s">
        <v>54</v>
      </c>
      <c r="AD144" s="187" t="s">
        <v>54</v>
      </c>
      <c r="AE144" s="182" t="s">
        <v>54</v>
      </c>
      <c r="AF144" s="183" t="s">
        <v>54</v>
      </c>
      <c r="AG144" s="177">
        <v>145</v>
      </c>
      <c r="AH144" s="182" t="s">
        <v>54</v>
      </c>
      <c r="AI144" s="183" t="s">
        <v>54</v>
      </c>
      <c r="AJ144" s="184" t="s">
        <v>54</v>
      </c>
      <c r="AK144" s="185" t="s">
        <v>54</v>
      </c>
      <c r="AL144" s="182" t="s">
        <v>54</v>
      </c>
      <c r="AM144" s="183" t="s">
        <v>54</v>
      </c>
      <c r="AN144" s="184" t="s">
        <v>54</v>
      </c>
      <c r="AO144" s="185" t="s">
        <v>54</v>
      </c>
      <c r="AP144" s="182" t="s">
        <v>54</v>
      </c>
      <c r="AQ144" s="183" t="s">
        <v>54</v>
      </c>
      <c r="AR144" s="184" t="s">
        <v>54</v>
      </c>
      <c r="AS144" s="185" t="s">
        <v>54</v>
      </c>
      <c r="AT144" s="182" t="s">
        <v>54</v>
      </c>
      <c r="AU144" s="188" t="s">
        <v>54</v>
      </c>
    </row>
    <row r="145" spans="1:47" s="150" customFormat="1">
      <c r="A145" s="49" t="s">
        <v>32</v>
      </c>
      <c r="B145" s="167">
        <v>1099</v>
      </c>
      <c r="C145" s="168">
        <v>138</v>
      </c>
      <c r="D145" s="169">
        <v>40</v>
      </c>
      <c r="E145" s="170">
        <f>D145/C145*100</f>
        <v>28.985507246376812</v>
      </c>
      <c r="F145" s="171">
        <v>5</v>
      </c>
      <c r="G145" s="172">
        <f>F145/C145*100</f>
        <v>3.6231884057971016</v>
      </c>
      <c r="H145" s="169">
        <v>11</v>
      </c>
      <c r="I145" s="170">
        <f>H145/C145*100</f>
        <v>7.9710144927536222</v>
      </c>
      <c r="J145" s="171">
        <v>21</v>
      </c>
      <c r="K145" s="172">
        <f>J145/C145*100</f>
        <v>15.217391304347828</v>
      </c>
      <c r="L145" s="169">
        <v>14</v>
      </c>
      <c r="M145" s="170">
        <f>L145/C145*100</f>
        <v>10.144927536231885</v>
      </c>
      <c r="N145" s="171">
        <v>11</v>
      </c>
      <c r="O145" s="172">
        <f>N145/C145*100</f>
        <v>7.9710144927536222</v>
      </c>
      <c r="P145" s="169">
        <v>36</v>
      </c>
      <c r="Q145" s="170">
        <f>P145/C145*100</f>
        <v>26.086956521739129</v>
      </c>
      <c r="R145" s="168">
        <v>525</v>
      </c>
      <c r="S145" s="169">
        <v>64</v>
      </c>
      <c r="T145" s="170">
        <f t="shared" ref="T145:T150" si="65">S145/R145*100</f>
        <v>12.19047619047619</v>
      </c>
      <c r="U145" s="171">
        <v>23</v>
      </c>
      <c r="V145" s="172">
        <f t="shared" ref="V145:V150" si="66">U145/R145*100</f>
        <v>4.3809523809523814</v>
      </c>
      <c r="W145" s="169">
        <v>56</v>
      </c>
      <c r="X145" s="170">
        <f t="shared" ref="X145:X150" si="67">W145/R145*100</f>
        <v>10.666666666666668</v>
      </c>
      <c r="Y145" s="171">
        <v>124</v>
      </c>
      <c r="Z145" s="172">
        <f t="shared" ref="Z145:Z150" si="68">Y145/R145*100</f>
        <v>23.61904761904762</v>
      </c>
      <c r="AA145" s="169">
        <v>114</v>
      </c>
      <c r="AB145" s="173">
        <f t="shared" ref="AB145:AB150" si="69">AA145/R145*100</f>
        <v>21.714285714285715</v>
      </c>
      <c r="AC145" s="171">
        <v>70</v>
      </c>
      <c r="AD145" s="174">
        <f t="shared" ref="AD145:AD150" si="70">AC145/R145*100</f>
        <v>13.333333333333334</v>
      </c>
      <c r="AE145" s="169">
        <v>74</v>
      </c>
      <c r="AF145" s="170">
        <f t="shared" ref="AF145:AF150" si="71">AE145/R145*100</f>
        <v>14.095238095238095</v>
      </c>
      <c r="AG145" s="168">
        <v>436</v>
      </c>
      <c r="AH145" s="169">
        <v>14</v>
      </c>
      <c r="AI145" s="170">
        <f>AH145/AG145*100</f>
        <v>3.2110091743119269</v>
      </c>
      <c r="AJ145" s="171">
        <v>17</v>
      </c>
      <c r="AK145" s="172">
        <f>AJ145/AG145*100</f>
        <v>3.8990825688073398</v>
      </c>
      <c r="AL145" s="169">
        <v>112</v>
      </c>
      <c r="AM145" s="170">
        <f>AL145/AG145*100</f>
        <v>25.688073394495415</v>
      </c>
      <c r="AN145" s="171">
        <v>158</v>
      </c>
      <c r="AO145" s="172">
        <f>AN145/AG145*100</f>
        <v>36.238532110091739</v>
      </c>
      <c r="AP145" s="169">
        <v>103</v>
      </c>
      <c r="AQ145" s="170">
        <f>AP145/AG145*100</f>
        <v>23.623853211009173</v>
      </c>
      <c r="AR145" s="171">
        <v>27</v>
      </c>
      <c r="AS145" s="172">
        <f>AR145/AG145*100</f>
        <v>6.192660550458716</v>
      </c>
      <c r="AT145" s="169">
        <v>5</v>
      </c>
      <c r="AU145" s="175">
        <f>AT145/AG145*100</f>
        <v>1.1467889908256881</v>
      </c>
    </row>
    <row r="146" spans="1:47" s="150" customFormat="1">
      <c r="A146" s="48" t="s">
        <v>33</v>
      </c>
      <c r="B146" s="176">
        <v>4098</v>
      </c>
      <c r="C146" s="177">
        <v>708</v>
      </c>
      <c r="D146" s="178">
        <v>257</v>
      </c>
      <c r="E146" s="179">
        <f>D146/C146*100</f>
        <v>36.299435028248588</v>
      </c>
      <c r="F146" s="180">
        <v>67</v>
      </c>
      <c r="G146" s="181">
        <f>F146/C146*100</f>
        <v>9.463276836158192</v>
      </c>
      <c r="H146" s="178">
        <v>118</v>
      </c>
      <c r="I146" s="179">
        <f>H146/C146*100</f>
        <v>16.666666666666664</v>
      </c>
      <c r="J146" s="180">
        <v>46</v>
      </c>
      <c r="K146" s="181">
        <f>J146/C146*100</f>
        <v>6.4971751412429377</v>
      </c>
      <c r="L146" s="178">
        <v>41</v>
      </c>
      <c r="M146" s="179">
        <f>L146/C146*100</f>
        <v>5.7909604519774014</v>
      </c>
      <c r="N146" s="180">
        <v>45</v>
      </c>
      <c r="O146" s="181">
        <f>N146/C146*100</f>
        <v>6.3559322033898304</v>
      </c>
      <c r="P146" s="178">
        <v>134</v>
      </c>
      <c r="Q146" s="179">
        <f>P146/C146*100</f>
        <v>18.926553672316384</v>
      </c>
      <c r="R146" s="177">
        <v>1885</v>
      </c>
      <c r="S146" s="182">
        <v>221</v>
      </c>
      <c r="T146" s="183">
        <f t="shared" si="65"/>
        <v>11.724137931034482</v>
      </c>
      <c r="U146" s="184">
        <v>169</v>
      </c>
      <c r="V146" s="185">
        <f t="shared" si="66"/>
        <v>8.9655172413793096</v>
      </c>
      <c r="W146" s="182">
        <v>457</v>
      </c>
      <c r="X146" s="183">
        <f t="shared" si="67"/>
        <v>24.244031830238725</v>
      </c>
      <c r="Y146" s="184">
        <v>526</v>
      </c>
      <c r="Z146" s="185">
        <f t="shared" si="68"/>
        <v>27.904509283819628</v>
      </c>
      <c r="AA146" s="182">
        <v>277</v>
      </c>
      <c r="AB146" s="186">
        <f t="shared" si="69"/>
        <v>14.694960212201591</v>
      </c>
      <c r="AC146" s="184">
        <v>125</v>
      </c>
      <c r="AD146" s="187">
        <f t="shared" si="70"/>
        <v>6.6312997347480112</v>
      </c>
      <c r="AE146" s="182">
        <v>110</v>
      </c>
      <c r="AF146" s="183">
        <f t="shared" si="71"/>
        <v>5.8355437665782492</v>
      </c>
      <c r="AG146" s="193">
        <v>1505</v>
      </c>
      <c r="AH146" s="182">
        <v>79</v>
      </c>
      <c r="AI146" s="183">
        <f>AH146/AG146*100</f>
        <v>5.249169435215947</v>
      </c>
      <c r="AJ146" s="184">
        <v>91</v>
      </c>
      <c r="AK146" s="185">
        <f>AJ146/AG146*100</f>
        <v>6.0465116279069768</v>
      </c>
      <c r="AL146" s="182">
        <v>483</v>
      </c>
      <c r="AM146" s="183">
        <f>AL146/AG146*100</f>
        <v>32.093023255813954</v>
      </c>
      <c r="AN146" s="184">
        <v>642</v>
      </c>
      <c r="AO146" s="185">
        <f>AN146/AG146*100</f>
        <v>42.657807308970099</v>
      </c>
      <c r="AP146" s="182">
        <v>159</v>
      </c>
      <c r="AQ146" s="183">
        <f>AP146/AG146*100</f>
        <v>10.564784053156147</v>
      </c>
      <c r="AR146" s="184">
        <v>40</v>
      </c>
      <c r="AS146" s="185">
        <f>AR146/AG146*100</f>
        <v>2.6578073089700998</v>
      </c>
      <c r="AT146" s="182">
        <v>11</v>
      </c>
      <c r="AU146" s="188">
        <f>AT146/AG146*100</f>
        <v>0.73089700996677742</v>
      </c>
    </row>
    <row r="147" spans="1:47" s="150" customFormat="1">
      <c r="A147" s="49" t="s">
        <v>34</v>
      </c>
      <c r="B147" s="167">
        <v>945</v>
      </c>
      <c r="C147" s="168">
        <v>84</v>
      </c>
      <c r="D147" s="169" t="s">
        <v>54</v>
      </c>
      <c r="E147" s="170" t="s">
        <v>54</v>
      </c>
      <c r="F147" s="171" t="s">
        <v>54</v>
      </c>
      <c r="G147" s="172" t="s">
        <v>54</v>
      </c>
      <c r="H147" s="169" t="s">
        <v>54</v>
      </c>
      <c r="I147" s="170" t="s">
        <v>54</v>
      </c>
      <c r="J147" s="171" t="s">
        <v>54</v>
      </c>
      <c r="K147" s="172" t="s">
        <v>54</v>
      </c>
      <c r="L147" s="169" t="s">
        <v>54</v>
      </c>
      <c r="M147" s="170" t="s">
        <v>54</v>
      </c>
      <c r="N147" s="171" t="s">
        <v>54</v>
      </c>
      <c r="O147" s="172" t="s">
        <v>54</v>
      </c>
      <c r="P147" s="169" t="s">
        <v>54</v>
      </c>
      <c r="Q147" s="170" t="s">
        <v>54</v>
      </c>
      <c r="R147" s="168">
        <v>442</v>
      </c>
      <c r="S147" s="169">
        <v>18</v>
      </c>
      <c r="T147" s="170">
        <f t="shared" si="65"/>
        <v>4.0723981900452486</v>
      </c>
      <c r="U147" s="171">
        <v>35</v>
      </c>
      <c r="V147" s="172">
        <f t="shared" si="66"/>
        <v>7.9185520361990944</v>
      </c>
      <c r="W147" s="169">
        <v>227</v>
      </c>
      <c r="X147" s="170">
        <f t="shared" si="67"/>
        <v>51.357466063348411</v>
      </c>
      <c r="Y147" s="171">
        <v>112</v>
      </c>
      <c r="Z147" s="172">
        <f t="shared" si="68"/>
        <v>25.339366515837103</v>
      </c>
      <c r="AA147" s="169">
        <v>26</v>
      </c>
      <c r="AB147" s="173">
        <f t="shared" si="69"/>
        <v>5.8823529411764701</v>
      </c>
      <c r="AC147" s="171">
        <v>11</v>
      </c>
      <c r="AD147" s="174">
        <f t="shared" si="70"/>
        <v>2.4886877828054299</v>
      </c>
      <c r="AE147" s="169">
        <v>13</v>
      </c>
      <c r="AF147" s="170">
        <f t="shared" si="71"/>
        <v>2.9411764705882351</v>
      </c>
      <c r="AG147" s="168">
        <v>419</v>
      </c>
      <c r="AH147" s="169" t="s">
        <v>54</v>
      </c>
      <c r="AI147" s="170" t="s">
        <v>54</v>
      </c>
      <c r="AJ147" s="171" t="s">
        <v>54</v>
      </c>
      <c r="AK147" s="172" t="s">
        <v>54</v>
      </c>
      <c r="AL147" s="169" t="s">
        <v>54</v>
      </c>
      <c r="AM147" s="170" t="s">
        <v>54</v>
      </c>
      <c r="AN147" s="171" t="s">
        <v>54</v>
      </c>
      <c r="AO147" s="172" t="s">
        <v>54</v>
      </c>
      <c r="AP147" s="169" t="s">
        <v>54</v>
      </c>
      <c r="AQ147" s="170" t="s">
        <v>54</v>
      </c>
      <c r="AR147" s="171" t="s">
        <v>54</v>
      </c>
      <c r="AS147" s="172" t="s">
        <v>54</v>
      </c>
      <c r="AT147" s="169" t="s">
        <v>54</v>
      </c>
      <c r="AU147" s="175" t="s">
        <v>54</v>
      </c>
    </row>
    <row r="148" spans="1:47" s="150" customFormat="1">
      <c r="A148" s="48" t="s">
        <v>35</v>
      </c>
      <c r="B148" s="176">
        <v>4915</v>
      </c>
      <c r="C148" s="177">
        <v>1126</v>
      </c>
      <c r="D148" s="178">
        <v>384</v>
      </c>
      <c r="E148" s="179">
        <f>D148/C148*100</f>
        <v>34.103019538188278</v>
      </c>
      <c r="F148" s="180">
        <v>94</v>
      </c>
      <c r="G148" s="181">
        <f>F148/C148*100</f>
        <v>8.3481349911190055</v>
      </c>
      <c r="H148" s="178">
        <v>318</v>
      </c>
      <c r="I148" s="179">
        <f>H148/C148*100</f>
        <v>28.241563055062169</v>
      </c>
      <c r="J148" s="180">
        <v>127</v>
      </c>
      <c r="K148" s="181">
        <f>J148/C148*100</f>
        <v>11.27886323268206</v>
      </c>
      <c r="L148" s="178">
        <v>21</v>
      </c>
      <c r="M148" s="179">
        <f>L148/C148*100</f>
        <v>1.8650088809946712</v>
      </c>
      <c r="N148" s="180">
        <v>23</v>
      </c>
      <c r="O148" s="181">
        <f>N148/C148*100</f>
        <v>2.0426287744227354</v>
      </c>
      <c r="P148" s="178">
        <v>159</v>
      </c>
      <c r="Q148" s="179">
        <f>P148/C148*100</f>
        <v>14.120781527531085</v>
      </c>
      <c r="R148" s="177">
        <v>2080</v>
      </c>
      <c r="S148" s="178">
        <v>168</v>
      </c>
      <c r="T148" s="179">
        <f t="shared" si="65"/>
        <v>8.0769230769230766</v>
      </c>
      <c r="U148" s="180">
        <v>80</v>
      </c>
      <c r="V148" s="181">
        <f t="shared" si="66"/>
        <v>3.8461538461538463</v>
      </c>
      <c r="W148" s="178">
        <v>1093</v>
      </c>
      <c r="X148" s="179">
        <f t="shared" si="67"/>
        <v>52.548076923076927</v>
      </c>
      <c r="Y148" s="180">
        <v>470</v>
      </c>
      <c r="Z148" s="181">
        <f t="shared" si="68"/>
        <v>22.596153846153847</v>
      </c>
      <c r="AA148" s="178">
        <v>133</v>
      </c>
      <c r="AB148" s="196">
        <f t="shared" si="69"/>
        <v>6.3942307692307683</v>
      </c>
      <c r="AC148" s="180">
        <v>65</v>
      </c>
      <c r="AD148" s="197">
        <f t="shared" si="70"/>
        <v>3.125</v>
      </c>
      <c r="AE148" s="178">
        <v>71</v>
      </c>
      <c r="AF148" s="179">
        <f t="shared" si="71"/>
        <v>3.4134615384615383</v>
      </c>
      <c r="AG148" s="177">
        <v>1709</v>
      </c>
      <c r="AH148" s="178">
        <v>80</v>
      </c>
      <c r="AI148" s="179">
        <f>AH148/AG148*100</f>
        <v>4.681100058513751</v>
      </c>
      <c r="AJ148" s="180">
        <v>22</v>
      </c>
      <c r="AK148" s="181">
        <f>AJ148/AG148*100</f>
        <v>1.2873025160912814</v>
      </c>
      <c r="AL148" s="178">
        <v>665</v>
      </c>
      <c r="AM148" s="179">
        <f>AL148/AG148*100</f>
        <v>38.911644236395553</v>
      </c>
      <c r="AN148" s="180">
        <v>865</v>
      </c>
      <c r="AO148" s="181">
        <f>AN148/AG148*100</f>
        <v>50.614394382679926</v>
      </c>
      <c r="AP148" s="178">
        <v>63</v>
      </c>
      <c r="AQ148" s="179">
        <f>AP148/AG148*100</f>
        <v>3.6863662960795787</v>
      </c>
      <c r="AR148" s="180">
        <v>9</v>
      </c>
      <c r="AS148" s="181">
        <f>AR148/AG148*100</f>
        <v>0.52662375658279692</v>
      </c>
      <c r="AT148" s="178">
        <v>5</v>
      </c>
      <c r="AU148" s="198">
        <f>AT148/AG148*100</f>
        <v>0.29256875365710944</v>
      </c>
    </row>
    <row r="149" spans="1:47" s="150" customFormat="1">
      <c r="A149" s="49" t="s">
        <v>36</v>
      </c>
      <c r="B149" s="167">
        <v>10162</v>
      </c>
      <c r="C149" s="168">
        <v>1105</v>
      </c>
      <c r="D149" s="169">
        <v>305</v>
      </c>
      <c r="E149" s="170">
        <f>D149/C149*100</f>
        <v>27.601809954751133</v>
      </c>
      <c r="F149" s="171">
        <v>42</v>
      </c>
      <c r="G149" s="172">
        <f>F149/C149*100</f>
        <v>3.8009049773755654</v>
      </c>
      <c r="H149" s="169">
        <v>189</v>
      </c>
      <c r="I149" s="170">
        <f>H149/C149*100</f>
        <v>17.104072398190045</v>
      </c>
      <c r="J149" s="171">
        <v>106</v>
      </c>
      <c r="K149" s="172">
        <f>J149/C149*100</f>
        <v>9.5927601809954766</v>
      </c>
      <c r="L149" s="169">
        <v>57</v>
      </c>
      <c r="M149" s="170">
        <f>L149/C149*100</f>
        <v>5.1583710407239813</v>
      </c>
      <c r="N149" s="171">
        <v>41</v>
      </c>
      <c r="O149" s="172">
        <f>N149/C149*100</f>
        <v>3.7104072398190047</v>
      </c>
      <c r="P149" s="169">
        <v>365</v>
      </c>
      <c r="Q149" s="170">
        <f>P149/C149*100</f>
        <v>33.031674208144793</v>
      </c>
      <c r="R149" s="168">
        <v>6338</v>
      </c>
      <c r="S149" s="169">
        <v>440</v>
      </c>
      <c r="T149" s="170">
        <f t="shared" si="65"/>
        <v>6.9422530766803412</v>
      </c>
      <c r="U149" s="171">
        <v>339</v>
      </c>
      <c r="V149" s="172">
        <f t="shared" si="66"/>
        <v>5.3486904386241712</v>
      </c>
      <c r="W149" s="169">
        <v>1332</v>
      </c>
      <c r="X149" s="170">
        <f t="shared" si="67"/>
        <v>21.016093404859575</v>
      </c>
      <c r="Y149" s="171">
        <v>2162</v>
      </c>
      <c r="Z149" s="172">
        <f t="shared" si="68"/>
        <v>34.111707163142945</v>
      </c>
      <c r="AA149" s="169">
        <v>1170</v>
      </c>
      <c r="AB149" s="173">
        <f t="shared" si="69"/>
        <v>18.460082044809088</v>
      </c>
      <c r="AC149" s="171">
        <v>511</v>
      </c>
      <c r="AD149" s="174">
        <f t="shared" si="70"/>
        <v>8.0624802776901241</v>
      </c>
      <c r="AE149" s="169">
        <v>384</v>
      </c>
      <c r="AF149" s="170">
        <f t="shared" si="71"/>
        <v>6.0586935941937519</v>
      </c>
      <c r="AG149" s="168">
        <v>2719</v>
      </c>
      <c r="AH149" s="169">
        <v>94</v>
      </c>
      <c r="AI149" s="170">
        <f>AH149/AG149*100</f>
        <v>3.4571533652077968</v>
      </c>
      <c r="AJ149" s="171">
        <v>75</v>
      </c>
      <c r="AK149" s="172">
        <f>AJ149/AG149*100</f>
        <v>2.758367046708349</v>
      </c>
      <c r="AL149" s="169">
        <v>777</v>
      </c>
      <c r="AM149" s="170">
        <f>AL149/AG149*100</f>
        <v>28.57668260389849</v>
      </c>
      <c r="AN149" s="171">
        <v>1540</v>
      </c>
      <c r="AO149" s="172">
        <f>AN149/AG149*100</f>
        <v>56.638470025744759</v>
      </c>
      <c r="AP149" s="169">
        <v>192</v>
      </c>
      <c r="AQ149" s="170">
        <f>AP149/AG149*100</f>
        <v>7.0614196395733728</v>
      </c>
      <c r="AR149" s="171">
        <v>26</v>
      </c>
      <c r="AS149" s="172">
        <f>AR149/AG149*100</f>
        <v>0.95623390952556087</v>
      </c>
      <c r="AT149" s="169">
        <v>15</v>
      </c>
      <c r="AU149" s="175">
        <f>AT149/AG149*100</f>
        <v>0.55167340934166975</v>
      </c>
    </row>
    <row r="150" spans="1:47" s="150" customFormat="1">
      <c r="A150" s="48" t="s">
        <v>37</v>
      </c>
      <c r="B150" s="176">
        <v>2457</v>
      </c>
      <c r="C150" s="177">
        <v>223</v>
      </c>
      <c r="D150" s="178">
        <v>49</v>
      </c>
      <c r="E150" s="179">
        <f>D150/C150*100</f>
        <v>21.973094170403588</v>
      </c>
      <c r="F150" s="180">
        <v>43</v>
      </c>
      <c r="G150" s="181">
        <f>F150/C150*100</f>
        <v>19.282511210762333</v>
      </c>
      <c r="H150" s="178">
        <v>50</v>
      </c>
      <c r="I150" s="179">
        <f>H150/C150*100</f>
        <v>22.421524663677133</v>
      </c>
      <c r="J150" s="180">
        <v>14</v>
      </c>
      <c r="K150" s="181">
        <f>J150/C150*100</f>
        <v>6.2780269058295968</v>
      </c>
      <c r="L150" s="178">
        <v>5</v>
      </c>
      <c r="M150" s="179">
        <f>L150/C150*100</f>
        <v>2.2421524663677128</v>
      </c>
      <c r="N150" s="180">
        <v>14</v>
      </c>
      <c r="O150" s="181">
        <f>N150/C150*100</f>
        <v>6.2780269058295968</v>
      </c>
      <c r="P150" s="178">
        <v>48</v>
      </c>
      <c r="Q150" s="179">
        <f>P150/C150*100</f>
        <v>21.524663677130047</v>
      </c>
      <c r="R150" s="177">
        <v>1391</v>
      </c>
      <c r="S150" s="182">
        <v>93</v>
      </c>
      <c r="T150" s="183">
        <f t="shared" si="65"/>
        <v>6.6858375269590224</v>
      </c>
      <c r="U150" s="184">
        <v>237</v>
      </c>
      <c r="V150" s="185">
        <f t="shared" si="66"/>
        <v>17.038102084831056</v>
      </c>
      <c r="W150" s="182">
        <v>460</v>
      </c>
      <c r="X150" s="183">
        <f t="shared" si="67"/>
        <v>33.069734004313446</v>
      </c>
      <c r="Y150" s="184">
        <v>252</v>
      </c>
      <c r="Z150" s="185">
        <f t="shared" si="68"/>
        <v>18.116462976276061</v>
      </c>
      <c r="AA150" s="182">
        <v>176</v>
      </c>
      <c r="AB150" s="186">
        <f t="shared" si="69"/>
        <v>12.652767792954709</v>
      </c>
      <c r="AC150" s="184">
        <v>103</v>
      </c>
      <c r="AD150" s="187">
        <f t="shared" si="70"/>
        <v>7.4047447879223585</v>
      </c>
      <c r="AE150" s="182">
        <v>70</v>
      </c>
      <c r="AF150" s="183">
        <f t="shared" si="71"/>
        <v>5.0323508267433503</v>
      </c>
      <c r="AG150" s="193">
        <v>843</v>
      </c>
      <c r="AH150" s="182">
        <v>44</v>
      </c>
      <c r="AI150" s="183">
        <f>AH150/AG150*100</f>
        <v>5.2194543297746145</v>
      </c>
      <c r="AJ150" s="184">
        <v>66</v>
      </c>
      <c r="AK150" s="185">
        <f>AJ150/AG150*100</f>
        <v>7.8291814946619214</v>
      </c>
      <c r="AL150" s="182">
        <v>428</v>
      </c>
      <c r="AM150" s="183">
        <f>AL150/AG150*100</f>
        <v>50.771055753262161</v>
      </c>
      <c r="AN150" s="184">
        <v>274</v>
      </c>
      <c r="AO150" s="185">
        <f>AN150/AG150*100</f>
        <v>32.502965599051009</v>
      </c>
      <c r="AP150" s="182">
        <v>24</v>
      </c>
      <c r="AQ150" s="183">
        <f>AP150/AG150*100</f>
        <v>2.8469750889679712</v>
      </c>
      <c r="AR150" s="184">
        <v>4</v>
      </c>
      <c r="AS150" s="185">
        <f>AR150/AG150*100</f>
        <v>0.47449584816132861</v>
      </c>
      <c r="AT150" s="182">
        <v>3</v>
      </c>
      <c r="AU150" s="188">
        <f>AT150/AG150*100</f>
        <v>0.35587188612099641</v>
      </c>
    </row>
    <row r="151" spans="1:47" s="150" customFormat="1">
      <c r="A151" s="49" t="s">
        <v>38</v>
      </c>
      <c r="B151" s="167">
        <v>464</v>
      </c>
      <c r="C151" s="168">
        <v>23</v>
      </c>
      <c r="D151" s="169" t="s">
        <v>54</v>
      </c>
      <c r="E151" s="170" t="s">
        <v>54</v>
      </c>
      <c r="F151" s="171" t="s">
        <v>54</v>
      </c>
      <c r="G151" s="172" t="s">
        <v>54</v>
      </c>
      <c r="H151" s="169" t="s">
        <v>54</v>
      </c>
      <c r="I151" s="170" t="s">
        <v>54</v>
      </c>
      <c r="J151" s="171" t="s">
        <v>54</v>
      </c>
      <c r="K151" s="172" t="s">
        <v>54</v>
      </c>
      <c r="L151" s="169" t="s">
        <v>54</v>
      </c>
      <c r="M151" s="170" t="s">
        <v>54</v>
      </c>
      <c r="N151" s="171" t="s">
        <v>54</v>
      </c>
      <c r="O151" s="172" t="s">
        <v>54</v>
      </c>
      <c r="P151" s="169" t="s">
        <v>54</v>
      </c>
      <c r="Q151" s="170" t="s">
        <v>54</v>
      </c>
      <c r="R151" s="168">
        <v>237</v>
      </c>
      <c r="S151" s="169" t="s">
        <v>54</v>
      </c>
      <c r="T151" s="170" t="s">
        <v>54</v>
      </c>
      <c r="U151" s="171" t="s">
        <v>54</v>
      </c>
      <c r="V151" s="172" t="s">
        <v>54</v>
      </c>
      <c r="W151" s="169" t="s">
        <v>54</v>
      </c>
      <c r="X151" s="170" t="s">
        <v>54</v>
      </c>
      <c r="Y151" s="171" t="s">
        <v>54</v>
      </c>
      <c r="Z151" s="172" t="s">
        <v>54</v>
      </c>
      <c r="AA151" s="169" t="s">
        <v>54</v>
      </c>
      <c r="AB151" s="173" t="s">
        <v>54</v>
      </c>
      <c r="AC151" s="171" t="s">
        <v>54</v>
      </c>
      <c r="AD151" s="174" t="s">
        <v>54</v>
      </c>
      <c r="AE151" s="169" t="s">
        <v>54</v>
      </c>
      <c r="AF151" s="170" t="s">
        <v>54</v>
      </c>
      <c r="AG151" s="168">
        <v>204</v>
      </c>
      <c r="AH151" s="169" t="s">
        <v>54</v>
      </c>
      <c r="AI151" s="170" t="s">
        <v>54</v>
      </c>
      <c r="AJ151" s="171" t="s">
        <v>54</v>
      </c>
      <c r="AK151" s="172" t="s">
        <v>54</v>
      </c>
      <c r="AL151" s="169" t="s">
        <v>54</v>
      </c>
      <c r="AM151" s="170" t="s">
        <v>54</v>
      </c>
      <c r="AN151" s="171" t="s">
        <v>54</v>
      </c>
      <c r="AO151" s="172" t="s">
        <v>54</v>
      </c>
      <c r="AP151" s="169" t="s">
        <v>54</v>
      </c>
      <c r="AQ151" s="170" t="s">
        <v>54</v>
      </c>
      <c r="AR151" s="171" t="s">
        <v>54</v>
      </c>
      <c r="AS151" s="172" t="s">
        <v>54</v>
      </c>
      <c r="AT151" s="169" t="s">
        <v>54</v>
      </c>
      <c r="AU151" s="175" t="s">
        <v>54</v>
      </c>
    </row>
    <row r="152" spans="1:47" s="150" customFormat="1">
      <c r="A152" s="48" t="s">
        <v>39</v>
      </c>
      <c r="B152" s="176">
        <v>2341</v>
      </c>
      <c r="C152" s="177">
        <v>136</v>
      </c>
      <c r="D152" s="178">
        <v>29</v>
      </c>
      <c r="E152" s="179">
        <f>D152/C152*100</f>
        <v>21.323529411764707</v>
      </c>
      <c r="F152" s="180">
        <v>12</v>
      </c>
      <c r="G152" s="181">
        <f>F152/C152*100</f>
        <v>8.8235294117647065</v>
      </c>
      <c r="H152" s="178">
        <v>25</v>
      </c>
      <c r="I152" s="179">
        <f>H152/C152*100</f>
        <v>18.382352941176471</v>
      </c>
      <c r="J152" s="180">
        <v>21</v>
      </c>
      <c r="K152" s="181">
        <f>J152/C152*100</f>
        <v>15.441176470588236</v>
      </c>
      <c r="L152" s="178">
        <v>18</v>
      </c>
      <c r="M152" s="179">
        <f>L152/C152*100</f>
        <v>13.23529411764706</v>
      </c>
      <c r="N152" s="180">
        <v>5</v>
      </c>
      <c r="O152" s="181">
        <f>N152/C152*100</f>
        <v>3.6764705882352944</v>
      </c>
      <c r="P152" s="178">
        <v>26</v>
      </c>
      <c r="Q152" s="179">
        <f>P152/C152*100</f>
        <v>19.117647058823529</v>
      </c>
      <c r="R152" s="177">
        <v>937</v>
      </c>
      <c r="S152" s="182">
        <v>48</v>
      </c>
      <c r="T152" s="183">
        <f t="shared" ref="T152:T158" si="72">S152/R152*100</f>
        <v>5.1227321237993593</v>
      </c>
      <c r="U152" s="184">
        <v>41</v>
      </c>
      <c r="V152" s="185">
        <f t="shared" ref="V152:V158" si="73">U152/R152*100</f>
        <v>4.3756670224119532</v>
      </c>
      <c r="W152" s="182">
        <v>96</v>
      </c>
      <c r="X152" s="183">
        <f t="shared" ref="X152:X158" si="74">W152/R152*100</f>
        <v>10.245464247598719</v>
      </c>
      <c r="Y152" s="184">
        <v>303</v>
      </c>
      <c r="Z152" s="185">
        <f t="shared" ref="Z152:Z158" si="75">Y152/R152*100</f>
        <v>32.337246531483459</v>
      </c>
      <c r="AA152" s="182">
        <v>270</v>
      </c>
      <c r="AB152" s="186">
        <f t="shared" ref="AB152:AB158" si="76">AA152/R152*100</f>
        <v>28.815368196371399</v>
      </c>
      <c r="AC152" s="184">
        <v>99</v>
      </c>
      <c r="AD152" s="187">
        <f t="shared" ref="AD152:AD158" si="77">AC152/R152*100</f>
        <v>10.56563500533618</v>
      </c>
      <c r="AE152" s="182">
        <v>80</v>
      </c>
      <c r="AF152" s="183">
        <f t="shared" ref="AF152:AF158" si="78">AE152/R152*100</f>
        <v>8.5378868729989321</v>
      </c>
      <c r="AG152" s="193">
        <v>1268</v>
      </c>
      <c r="AH152" s="182">
        <v>29</v>
      </c>
      <c r="AI152" s="183">
        <f>AH152/AG152*100</f>
        <v>2.2870662460567823</v>
      </c>
      <c r="AJ152" s="184">
        <v>6</v>
      </c>
      <c r="AK152" s="185">
        <f>AJ152/AG152*100</f>
        <v>0.47318611987381703</v>
      </c>
      <c r="AL152" s="182">
        <v>161</v>
      </c>
      <c r="AM152" s="183">
        <f>AL152/AG152*100</f>
        <v>12.697160883280755</v>
      </c>
      <c r="AN152" s="184">
        <v>631</v>
      </c>
      <c r="AO152" s="185">
        <f>AN152/AG152*100</f>
        <v>49.763406940063092</v>
      </c>
      <c r="AP152" s="182">
        <v>378</v>
      </c>
      <c r="AQ152" s="183">
        <f>AP152/AG152*100</f>
        <v>29.810725552050471</v>
      </c>
      <c r="AR152" s="184">
        <v>52</v>
      </c>
      <c r="AS152" s="185">
        <f>AR152/AG152*100</f>
        <v>4.1009463722397479</v>
      </c>
      <c r="AT152" s="182">
        <v>11</v>
      </c>
      <c r="AU152" s="188">
        <f>AT152/AG152*100</f>
        <v>0.86750788643533117</v>
      </c>
    </row>
    <row r="153" spans="1:47" s="150" customFormat="1">
      <c r="A153" s="49" t="s">
        <v>40</v>
      </c>
      <c r="B153" s="167">
        <v>1418</v>
      </c>
      <c r="C153" s="168">
        <v>120</v>
      </c>
      <c r="D153" s="169" t="s">
        <v>54</v>
      </c>
      <c r="E153" s="170" t="s">
        <v>54</v>
      </c>
      <c r="F153" s="171" t="s">
        <v>54</v>
      </c>
      <c r="G153" s="172" t="s">
        <v>54</v>
      </c>
      <c r="H153" s="169" t="s">
        <v>54</v>
      </c>
      <c r="I153" s="170" t="s">
        <v>54</v>
      </c>
      <c r="J153" s="171" t="s">
        <v>54</v>
      </c>
      <c r="K153" s="172" t="s">
        <v>54</v>
      </c>
      <c r="L153" s="169" t="s">
        <v>54</v>
      </c>
      <c r="M153" s="170" t="s">
        <v>54</v>
      </c>
      <c r="N153" s="171" t="s">
        <v>54</v>
      </c>
      <c r="O153" s="172" t="s">
        <v>54</v>
      </c>
      <c r="P153" s="169" t="s">
        <v>54</v>
      </c>
      <c r="Q153" s="170" t="s">
        <v>54</v>
      </c>
      <c r="R153" s="168">
        <v>708</v>
      </c>
      <c r="S153" s="169">
        <v>24</v>
      </c>
      <c r="T153" s="170">
        <f t="shared" si="72"/>
        <v>3.3898305084745761</v>
      </c>
      <c r="U153" s="171">
        <v>75</v>
      </c>
      <c r="V153" s="172">
        <f t="shared" si="73"/>
        <v>10.59322033898305</v>
      </c>
      <c r="W153" s="169">
        <v>397</v>
      </c>
      <c r="X153" s="170">
        <f t="shared" si="74"/>
        <v>56.073446327683619</v>
      </c>
      <c r="Y153" s="171">
        <v>122</v>
      </c>
      <c r="Z153" s="172">
        <f t="shared" si="75"/>
        <v>17.231638418079097</v>
      </c>
      <c r="AA153" s="169">
        <v>50</v>
      </c>
      <c r="AB153" s="173">
        <f t="shared" si="76"/>
        <v>7.0621468926553677</v>
      </c>
      <c r="AC153" s="171">
        <v>19</v>
      </c>
      <c r="AD153" s="174">
        <f t="shared" si="77"/>
        <v>2.6836158192090394</v>
      </c>
      <c r="AE153" s="169">
        <v>21</v>
      </c>
      <c r="AF153" s="170">
        <f t="shared" si="78"/>
        <v>2.9661016949152543</v>
      </c>
      <c r="AG153" s="168">
        <v>590</v>
      </c>
      <c r="AH153" s="169" t="s">
        <v>54</v>
      </c>
      <c r="AI153" s="170" t="s">
        <v>54</v>
      </c>
      <c r="AJ153" s="171" t="s">
        <v>54</v>
      </c>
      <c r="AK153" s="172" t="s">
        <v>54</v>
      </c>
      <c r="AL153" s="169" t="s">
        <v>54</v>
      </c>
      <c r="AM153" s="170" t="s">
        <v>54</v>
      </c>
      <c r="AN153" s="171" t="s">
        <v>54</v>
      </c>
      <c r="AO153" s="172" t="s">
        <v>54</v>
      </c>
      <c r="AP153" s="169" t="s">
        <v>54</v>
      </c>
      <c r="AQ153" s="170" t="s">
        <v>54</v>
      </c>
      <c r="AR153" s="171" t="s">
        <v>54</v>
      </c>
      <c r="AS153" s="172" t="s">
        <v>54</v>
      </c>
      <c r="AT153" s="169" t="s">
        <v>54</v>
      </c>
      <c r="AU153" s="175" t="s">
        <v>54</v>
      </c>
    </row>
    <row r="154" spans="1:47" s="150" customFormat="1">
      <c r="A154" s="50" t="s">
        <v>41</v>
      </c>
      <c r="B154" s="176">
        <v>1768</v>
      </c>
      <c r="C154" s="201">
        <v>323</v>
      </c>
      <c r="D154" s="202">
        <v>111</v>
      </c>
      <c r="E154" s="179">
        <f>D154/C154*100</f>
        <v>34.365325077399383</v>
      </c>
      <c r="F154" s="203">
        <v>20</v>
      </c>
      <c r="G154" s="181">
        <f>F154/C154*100</f>
        <v>6.1919504643962853</v>
      </c>
      <c r="H154" s="202">
        <v>64</v>
      </c>
      <c r="I154" s="179">
        <f>H154/C154*100</f>
        <v>19.814241486068113</v>
      </c>
      <c r="J154" s="203">
        <v>39</v>
      </c>
      <c r="K154" s="181">
        <f>J154/C154*100</f>
        <v>12.074303405572756</v>
      </c>
      <c r="L154" s="202">
        <v>20</v>
      </c>
      <c r="M154" s="179">
        <f>L154/C154*100</f>
        <v>6.1919504643962853</v>
      </c>
      <c r="N154" s="203">
        <v>7</v>
      </c>
      <c r="O154" s="181">
        <f>N154/C154*100</f>
        <v>2.1671826625386998</v>
      </c>
      <c r="P154" s="202">
        <v>62</v>
      </c>
      <c r="Q154" s="179">
        <f>P154/C154*100</f>
        <v>19.195046439628484</v>
      </c>
      <c r="R154" s="201">
        <v>878</v>
      </c>
      <c r="S154" s="202">
        <v>65</v>
      </c>
      <c r="T154" s="179">
        <f t="shared" si="72"/>
        <v>7.403189066059225</v>
      </c>
      <c r="U154" s="203">
        <v>56</v>
      </c>
      <c r="V154" s="181">
        <f t="shared" si="73"/>
        <v>6.3781321184510258</v>
      </c>
      <c r="W154" s="202">
        <v>190</v>
      </c>
      <c r="X154" s="179">
        <f t="shared" si="74"/>
        <v>21.640091116173121</v>
      </c>
      <c r="Y154" s="203">
        <v>311</v>
      </c>
      <c r="Z154" s="181">
        <f t="shared" si="75"/>
        <v>35.421412300683372</v>
      </c>
      <c r="AA154" s="202">
        <v>157</v>
      </c>
      <c r="AB154" s="196">
        <f t="shared" si="76"/>
        <v>17.881548974943051</v>
      </c>
      <c r="AC154" s="203">
        <v>53</v>
      </c>
      <c r="AD154" s="197">
        <f t="shared" si="77"/>
        <v>6.0364464692482915</v>
      </c>
      <c r="AE154" s="202">
        <v>46</v>
      </c>
      <c r="AF154" s="179">
        <f t="shared" si="78"/>
        <v>5.239179954441914</v>
      </c>
      <c r="AG154" s="201">
        <v>567</v>
      </c>
      <c r="AH154" s="202">
        <v>15</v>
      </c>
      <c r="AI154" s="179">
        <f>AH154/AG154*100</f>
        <v>2.6455026455026456</v>
      </c>
      <c r="AJ154" s="203">
        <v>13</v>
      </c>
      <c r="AK154" s="181">
        <f>AJ154/AG154*100</f>
        <v>2.2927689594356258</v>
      </c>
      <c r="AL154" s="202">
        <v>159</v>
      </c>
      <c r="AM154" s="179">
        <f>AL154/AG154*100</f>
        <v>28.042328042328041</v>
      </c>
      <c r="AN154" s="203">
        <v>284</v>
      </c>
      <c r="AO154" s="181">
        <f>AN154/AG154*100</f>
        <v>50.088183421516753</v>
      </c>
      <c r="AP154" s="202">
        <v>82</v>
      </c>
      <c r="AQ154" s="179">
        <f>AP154/AG154*100</f>
        <v>14.462081128747794</v>
      </c>
      <c r="AR154" s="203">
        <v>8</v>
      </c>
      <c r="AS154" s="181">
        <f>AR154/AG154*100</f>
        <v>1.4109347442680775</v>
      </c>
      <c r="AT154" s="202">
        <v>6</v>
      </c>
      <c r="AU154" s="198">
        <f>AT154/AG154*100</f>
        <v>1.0582010582010581</v>
      </c>
    </row>
    <row r="155" spans="1:47" s="150" customFormat="1" ht="15" thickBot="1">
      <c r="A155" s="49" t="s">
        <v>42</v>
      </c>
      <c r="B155" s="167">
        <v>1328</v>
      </c>
      <c r="C155" s="168">
        <v>108</v>
      </c>
      <c r="D155" s="169" t="s">
        <v>54</v>
      </c>
      <c r="E155" s="170" t="s">
        <v>54</v>
      </c>
      <c r="F155" s="171" t="s">
        <v>54</v>
      </c>
      <c r="G155" s="172" t="s">
        <v>54</v>
      </c>
      <c r="H155" s="169" t="s">
        <v>54</v>
      </c>
      <c r="I155" s="170" t="s">
        <v>54</v>
      </c>
      <c r="J155" s="171" t="s">
        <v>54</v>
      </c>
      <c r="K155" s="172" t="s">
        <v>54</v>
      </c>
      <c r="L155" s="169" t="s">
        <v>54</v>
      </c>
      <c r="M155" s="170" t="s">
        <v>54</v>
      </c>
      <c r="N155" s="171" t="s">
        <v>54</v>
      </c>
      <c r="O155" s="172" t="s">
        <v>54</v>
      </c>
      <c r="P155" s="169" t="s">
        <v>54</v>
      </c>
      <c r="Q155" s="170" t="s">
        <v>54</v>
      </c>
      <c r="R155" s="204">
        <v>754</v>
      </c>
      <c r="S155" s="205">
        <v>3</v>
      </c>
      <c r="T155" s="206">
        <f t="shared" si="72"/>
        <v>0.39787798408488062</v>
      </c>
      <c r="U155" s="207">
        <v>34</v>
      </c>
      <c r="V155" s="208">
        <f t="shared" si="73"/>
        <v>4.5092838196286467</v>
      </c>
      <c r="W155" s="205">
        <v>152</v>
      </c>
      <c r="X155" s="206">
        <f t="shared" si="74"/>
        <v>20.159151193633953</v>
      </c>
      <c r="Y155" s="207">
        <v>443</v>
      </c>
      <c r="Z155" s="208">
        <f t="shared" si="75"/>
        <v>58.753315649867375</v>
      </c>
      <c r="AA155" s="205">
        <v>108</v>
      </c>
      <c r="AB155" s="209">
        <f t="shared" si="76"/>
        <v>14.323607427055704</v>
      </c>
      <c r="AC155" s="207">
        <v>10</v>
      </c>
      <c r="AD155" s="210">
        <f t="shared" si="77"/>
        <v>1.3262599469496021</v>
      </c>
      <c r="AE155" s="205">
        <v>4</v>
      </c>
      <c r="AF155" s="206">
        <f t="shared" si="78"/>
        <v>0.53050397877984079</v>
      </c>
      <c r="AG155" s="168">
        <v>466</v>
      </c>
      <c r="AH155" s="169" t="s">
        <v>54</v>
      </c>
      <c r="AI155" s="170" t="s">
        <v>54</v>
      </c>
      <c r="AJ155" s="171" t="s">
        <v>54</v>
      </c>
      <c r="AK155" s="172" t="s">
        <v>54</v>
      </c>
      <c r="AL155" s="169" t="s">
        <v>54</v>
      </c>
      <c r="AM155" s="170" t="s">
        <v>54</v>
      </c>
      <c r="AN155" s="171" t="s">
        <v>54</v>
      </c>
      <c r="AO155" s="172" t="s">
        <v>54</v>
      </c>
      <c r="AP155" s="169" t="s">
        <v>54</v>
      </c>
      <c r="AQ155" s="170" t="s">
        <v>54</v>
      </c>
      <c r="AR155" s="171" t="s">
        <v>54</v>
      </c>
      <c r="AS155" s="172" t="s">
        <v>54</v>
      </c>
      <c r="AT155" s="169" t="s">
        <v>54</v>
      </c>
      <c r="AU155" s="175" t="s">
        <v>54</v>
      </c>
    </row>
    <row r="156" spans="1:47" s="150" customFormat="1">
      <c r="A156" s="51" t="s">
        <v>55</v>
      </c>
      <c r="B156" s="211">
        <v>42700</v>
      </c>
      <c r="C156" s="212">
        <v>7627</v>
      </c>
      <c r="D156" s="213">
        <v>1827</v>
      </c>
      <c r="E156" s="214">
        <f>D156/C156*100</f>
        <v>23.954372623574145</v>
      </c>
      <c r="F156" s="215">
        <v>1489</v>
      </c>
      <c r="G156" s="216">
        <f>F156/C156*100</f>
        <v>19.522748131637606</v>
      </c>
      <c r="H156" s="213">
        <v>1872</v>
      </c>
      <c r="I156" s="214">
        <f>H156/C156*100</f>
        <v>24.544381801494691</v>
      </c>
      <c r="J156" s="215">
        <v>756</v>
      </c>
      <c r="K156" s="216">
        <f>J156/C156*100</f>
        <v>9.9121541890651628</v>
      </c>
      <c r="L156" s="213">
        <v>339</v>
      </c>
      <c r="M156" s="214">
        <f>L156/C156*100</f>
        <v>4.4447358070014422</v>
      </c>
      <c r="N156" s="215">
        <v>273</v>
      </c>
      <c r="O156" s="216">
        <f>N156/C156*100</f>
        <v>3.5793890127179755</v>
      </c>
      <c r="P156" s="213">
        <v>1071</v>
      </c>
      <c r="Q156" s="214">
        <f>P156/C156*100</f>
        <v>14.042218434508982</v>
      </c>
      <c r="R156" s="212">
        <v>22886</v>
      </c>
      <c r="S156" s="213">
        <v>1844</v>
      </c>
      <c r="T156" s="214">
        <f t="shared" si="72"/>
        <v>8.0573276238748583</v>
      </c>
      <c r="U156" s="215">
        <v>4071</v>
      </c>
      <c r="V156" s="216">
        <f t="shared" si="73"/>
        <v>17.788167438608756</v>
      </c>
      <c r="W156" s="213">
        <v>7120</v>
      </c>
      <c r="X156" s="214">
        <f t="shared" si="74"/>
        <v>31.110722712575374</v>
      </c>
      <c r="Y156" s="215">
        <v>5234</v>
      </c>
      <c r="Z156" s="216">
        <f t="shared" si="75"/>
        <v>22.869876780564539</v>
      </c>
      <c r="AA156" s="213">
        <v>2524</v>
      </c>
      <c r="AB156" s="217">
        <f t="shared" si="76"/>
        <v>11.028576422266887</v>
      </c>
      <c r="AC156" s="215">
        <v>1168</v>
      </c>
      <c r="AD156" s="218">
        <f t="shared" si="77"/>
        <v>5.103556759591017</v>
      </c>
      <c r="AE156" s="213">
        <v>925</v>
      </c>
      <c r="AF156" s="214">
        <f t="shared" si="78"/>
        <v>4.0417722625185704</v>
      </c>
      <c r="AG156" s="212">
        <v>12187</v>
      </c>
      <c r="AH156" s="213">
        <v>448</v>
      </c>
      <c r="AI156" s="214">
        <f>AH156/AG156*100</f>
        <v>3.6760482481332568</v>
      </c>
      <c r="AJ156" s="215">
        <v>1545</v>
      </c>
      <c r="AK156" s="216">
        <f>AJ156/AG156*100</f>
        <v>12.677443177155986</v>
      </c>
      <c r="AL156" s="213">
        <v>4675</v>
      </c>
      <c r="AM156" s="214">
        <f>AL156/AG156*100</f>
        <v>38.360548125051288</v>
      </c>
      <c r="AN156" s="215">
        <v>4581</v>
      </c>
      <c r="AO156" s="216">
        <f>AN156/AG156*100</f>
        <v>37.589234430130468</v>
      </c>
      <c r="AP156" s="213">
        <v>756</v>
      </c>
      <c r="AQ156" s="214">
        <f>AP156/AG156*100</f>
        <v>6.2033314187248711</v>
      </c>
      <c r="AR156" s="215">
        <v>132</v>
      </c>
      <c r="AS156" s="216">
        <f>AR156/AG156*100</f>
        <v>1.0831213588249775</v>
      </c>
      <c r="AT156" s="213">
        <v>50</v>
      </c>
      <c r="AU156" s="219">
        <f>AT156/AG156*100</f>
        <v>0.41027324197915815</v>
      </c>
    </row>
    <row r="157" spans="1:47" s="150" customFormat="1">
      <c r="A157" s="52" t="s">
        <v>44</v>
      </c>
      <c r="B157" s="220">
        <v>10170</v>
      </c>
      <c r="C157" s="221">
        <v>1401</v>
      </c>
      <c r="D157" s="222">
        <v>451</v>
      </c>
      <c r="E157" s="223">
        <f>D157/C157*100</f>
        <v>32.191291934332625</v>
      </c>
      <c r="F157" s="224">
        <v>151</v>
      </c>
      <c r="G157" s="225">
        <f>F157/C157*100</f>
        <v>10.778015703069237</v>
      </c>
      <c r="H157" s="222">
        <v>336</v>
      </c>
      <c r="I157" s="223">
        <f>H157/C157*100</f>
        <v>23.982869379014989</v>
      </c>
      <c r="J157" s="224">
        <v>165</v>
      </c>
      <c r="K157" s="225">
        <f>J157/C157*100</f>
        <v>11.777301927194861</v>
      </c>
      <c r="L157" s="222">
        <v>91</v>
      </c>
      <c r="M157" s="223">
        <f>L157/C157*100</f>
        <v>6.4953604568165595</v>
      </c>
      <c r="N157" s="224">
        <v>42</v>
      </c>
      <c r="O157" s="225">
        <f>N157/C157*100</f>
        <v>2.9978586723768736</v>
      </c>
      <c r="P157" s="222">
        <v>165</v>
      </c>
      <c r="Q157" s="223">
        <f>P157/C157*100</f>
        <v>11.777301927194861</v>
      </c>
      <c r="R157" s="221">
        <v>4545</v>
      </c>
      <c r="S157" s="222">
        <v>267</v>
      </c>
      <c r="T157" s="223">
        <f t="shared" si="72"/>
        <v>5.8745874587458742</v>
      </c>
      <c r="U157" s="224">
        <v>314</v>
      </c>
      <c r="V157" s="225">
        <f t="shared" si="73"/>
        <v>6.9086908690869091</v>
      </c>
      <c r="W157" s="222">
        <v>1410</v>
      </c>
      <c r="X157" s="223">
        <f t="shared" si="74"/>
        <v>31.023102310231021</v>
      </c>
      <c r="Y157" s="224">
        <v>1354</v>
      </c>
      <c r="Z157" s="225">
        <f t="shared" si="75"/>
        <v>29.790979097909791</v>
      </c>
      <c r="AA157" s="222">
        <v>703</v>
      </c>
      <c r="AB157" s="226">
        <f t="shared" si="76"/>
        <v>15.467546754675467</v>
      </c>
      <c r="AC157" s="224">
        <v>267</v>
      </c>
      <c r="AD157" s="227">
        <f t="shared" si="77"/>
        <v>5.8745874587458742</v>
      </c>
      <c r="AE157" s="222">
        <v>230</v>
      </c>
      <c r="AF157" s="223">
        <f t="shared" si="78"/>
        <v>5.0605060506050608</v>
      </c>
      <c r="AG157" s="221">
        <v>4224</v>
      </c>
      <c r="AH157" s="222">
        <v>105</v>
      </c>
      <c r="AI157" s="223">
        <f>AH157/AG157*100</f>
        <v>2.4857954545454546</v>
      </c>
      <c r="AJ157" s="224">
        <v>219</v>
      </c>
      <c r="AK157" s="225">
        <f>AJ157/AG157*100</f>
        <v>5.1846590909090908</v>
      </c>
      <c r="AL157" s="222">
        <v>1520</v>
      </c>
      <c r="AM157" s="223">
        <f>AL157/AG157*100</f>
        <v>35.984848484848484</v>
      </c>
      <c r="AN157" s="224">
        <v>1698</v>
      </c>
      <c r="AO157" s="225">
        <f>AN157/AG157*100</f>
        <v>40.198863636363633</v>
      </c>
      <c r="AP157" s="222">
        <v>576</v>
      </c>
      <c r="AQ157" s="223">
        <f>AP157/AG157*100</f>
        <v>13.636363636363635</v>
      </c>
      <c r="AR157" s="224">
        <v>86</v>
      </c>
      <c r="AS157" s="225">
        <f>AR157/AG157*100</f>
        <v>2.0359848484848486</v>
      </c>
      <c r="AT157" s="222">
        <v>20</v>
      </c>
      <c r="AU157" s="228">
        <f>AT157/AG157*100</f>
        <v>0.47348484848484851</v>
      </c>
    </row>
    <row r="158" spans="1:47" s="150" customFormat="1">
      <c r="A158" s="53" t="s">
        <v>45</v>
      </c>
      <c r="B158" s="229">
        <v>52870</v>
      </c>
      <c r="C158" s="230">
        <v>9028</v>
      </c>
      <c r="D158" s="231">
        <v>2278</v>
      </c>
      <c r="E158" s="232">
        <f>D158/C158*100</f>
        <v>25.232609658839166</v>
      </c>
      <c r="F158" s="233">
        <v>1640</v>
      </c>
      <c r="G158" s="234">
        <f>F158/C158*100</f>
        <v>18.165706690296854</v>
      </c>
      <c r="H158" s="231">
        <v>2208</v>
      </c>
      <c r="I158" s="232">
        <f>H158/C158*100</f>
        <v>24.457244129375276</v>
      </c>
      <c r="J158" s="233">
        <v>921</v>
      </c>
      <c r="K158" s="234">
        <f>J158/C158*100</f>
        <v>10.201595037660612</v>
      </c>
      <c r="L158" s="231">
        <v>430</v>
      </c>
      <c r="M158" s="232">
        <f>L158/C158*100</f>
        <v>4.7629596809924681</v>
      </c>
      <c r="N158" s="233">
        <v>315</v>
      </c>
      <c r="O158" s="234">
        <f>N158/C158*100</f>
        <v>3.4891448825875053</v>
      </c>
      <c r="P158" s="231">
        <v>1236</v>
      </c>
      <c r="Q158" s="232">
        <f>P158/C158*100</f>
        <v>13.690739920248115</v>
      </c>
      <c r="R158" s="230">
        <v>27431</v>
      </c>
      <c r="S158" s="231">
        <v>2111</v>
      </c>
      <c r="T158" s="232">
        <f t="shared" si="72"/>
        <v>7.6956727789726953</v>
      </c>
      <c r="U158" s="233">
        <v>4385</v>
      </c>
      <c r="V158" s="234">
        <f t="shared" si="73"/>
        <v>15.985563778207137</v>
      </c>
      <c r="W158" s="231">
        <v>8530</v>
      </c>
      <c r="X158" s="232">
        <f t="shared" si="74"/>
        <v>31.096205023513544</v>
      </c>
      <c r="Y158" s="233">
        <v>6588</v>
      </c>
      <c r="Z158" s="234">
        <f t="shared" si="75"/>
        <v>24.016623528125113</v>
      </c>
      <c r="AA158" s="231">
        <v>3227</v>
      </c>
      <c r="AB158" s="235">
        <f t="shared" si="76"/>
        <v>11.764062556961102</v>
      </c>
      <c r="AC158" s="233">
        <v>1435</v>
      </c>
      <c r="AD158" s="236">
        <f t="shared" si="77"/>
        <v>5.2313076446356312</v>
      </c>
      <c r="AE158" s="231">
        <v>1155</v>
      </c>
      <c r="AF158" s="232">
        <f t="shared" si="78"/>
        <v>4.2105646895847757</v>
      </c>
      <c r="AG158" s="230">
        <v>16411</v>
      </c>
      <c r="AH158" s="231">
        <v>553</v>
      </c>
      <c r="AI158" s="232">
        <f>AH158/AG158*100</f>
        <v>3.3696910608738042</v>
      </c>
      <c r="AJ158" s="233">
        <v>1764</v>
      </c>
      <c r="AK158" s="234">
        <f>AJ158/AG158*100</f>
        <v>10.748887941015173</v>
      </c>
      <c r="AL158" s="231">
        <v>6195</v>
      </c>
      <c r="AM158" s="232">
        <f>AL158/AG158*100</f>
        <v>37.749070745231855</v>
      </c>
      <c r="AN158" s="233">
        <v>6279</v>
      </c>
      <c r="AO158" s="234">
        <f>AN158/AG158*100</f>
        <v>38.260922551946862</v>
      </c>
      <c r="AP158" s="231">
        <v>1332</v>
      </c>
      <c r="AQ158" s="232">
        <f>AP158/AG158*100</f>
        <v>8.1165072207665592</v>
      </c>
      <c r="AR158" s="233">
        <v>218</v>
      </c>
      <c r="AS158" s="234">
        <f>AR158/AG158*100</f>
        <v>1.3283773079032355</v>
      </c>
      <c r="AT158" s="231">
        <v>70</v>
      </c>
      <c r="AU158" s="237">
        <f>AT158/AG158*100</f>
        <v>0.42654317226250682</v>
      </c>
    </row>
    <row r="159" spans="1:47" s="150" customFormat="1">
      <c r="A159" s="421" t="s">
        <v>107</v>
      </c>
      <c r="B159" s="421"/>
      <c r="C159" s="421"/>
      <c r="D159" s="421"/>
      <c r="E159" s="421"/>
      <c r="F159" s="421"/>
      <c r="G159" s="421"/>
      <c r="H159" s="421"/>
      <c r="I159" s="421"/>
      <c r="J159" s="421"/>
      <c r="K159" s="421"/>
      <c r="L159" s="421"/>
      <c r="M159" s="421"/>
      <c r="N159" s="421"/>
      <c r="O159" s="421"/>
      <c r="P159" s="421"/>
      <c r="Q159" s="421"/>
      <c r="R159" s="421"/>
      <c r="S159" s="421"/>
      <c r="T159" s="421"/>
      <c r="U159" s="421"/>
      <c r="V159" s="421"/>
      <c r="W159" s="421"/>
      <c r="X159" s="421"/>
      <c r="Y159" s="421"/>
      <c r="Z159" s="421"/>
      <c r="AA159" s="421"/>
      <c r="AB159" s="421"/>
      <c r="AC159" s="421"/>
      <c r="AD159" s="421"/>
      <c r="AE159" s="421"/>
      <c r="AF159" s="421"/>
      <c r="AG159" s="421"/>
      <c r="AH159" s="421"/>
      <c r="AI159" s="421"/>
      <c r="AJ159" s="421"/>
      <c r="AK159" s="421"/>
      <c r="AL159" s="421"/>
      <c r="AM159" s="421"/>
      <c r="AN159" s="421"/>
      <c r="AO159" s="421"/>
      <c r="AP159" s="421"/>
      <c r="AQ159" s="421"/>
      <c r="AR159" s="421"/>
      <c r="AS159" s="421"/>
      <c r="AT159" s="421"/>
      <c r="AU159" s="421"/>
    </row>
    <row r="160" spans="1:47" s="150" customFormat="1">
      <c r="A160" s="432" t="s">
        <v>143</v>
      </c>
      <c r="B160" s="432"/>
      <c r="C160" s="432"/>
      <c r="D160" s="432"/>
      <c r="E160" s="432"/>
      <c r="F160" s="432"/>
      <c r="G160" s="432"/>
      <c r="H160" s="432"/>
      <c r="I160" s="432"/>
      <c r="J160" s="432"/>
      <c r="K160" s="432"/>
      <c r="L160" s="432"/>
      <c r="M160" s="432"/>
      <c r="N160" s="432"/>
      <c r="O160" s="432"/>
      <c r="P160" s="432"/>
      <c r="Q160" s="432"/>
      <c r="R160" s="432"/>
      <c r="S160" s="432"/>
      <c r="T160" s="432"/>
      <c r="U160" s="432"/>
      <c r="V160" s="432"/>
      <c r="W160" s="432"/>
      <c r="X160" s="432"/>
      <c r="Y160" s="432"/>
      <c r="Z160" s="432"/>
      <c r="AA160" s="432"/>
      <c r="AB160" s="432"/>
      <c r="AC160" s="432"/>
      <c r="AD160" s="432"/>
      <c r="AE160" s="432"/>
      <c r="AF160" s="432"/>
      <c r="AG160" s="432"/>
      <c r="AH160" s="432"/>
      <c r="AI160" s="432"/>
      <c r="AJ160" s="432"/>
      <c r="AK160" s="432"/>
      <c r="AL160" s="432"/>
      <c r="AM160" s="432"/>
      <c r="AN160" s="432"/>
      <c r="AO160" s="432"/>
      <c r="AP160" s="432"/>
      <c r="AQ160" s="432"/>
      <c r="AR160" s="432"/>
      <c r="AS160" s="432"/>
      <c r="AT160" s="432"/>
      <c r="AU160" s="432"/>
    </row>
    <row r="161" spans="1:47" s="150" customFormat="1">
      <c r="A161" s="432" t="s">
        <v>128</v>
      </c>
      <c r="B161" s="432"/>
      <c r="C161" s="432"/>
      <c r="D161" s="432"/>
      <c r="E161" s="432"/>
      <c r="F161" s="432"/>
      <c r="G161" s="432"/>
      <c r="H161" s="432"/>
      <c r="I161" s="432"/>
      <c r="J161" s="432"/>
      <c r="K161" s="432"/>
      <c r="L161" s="432"/>
      <c r="M161" s="432"/>
      <c r="N161" s="432"/>
      <c r="O161" s="432"/>
      <c r="P161" s="432"/>
      <c r="Q161" s="432"/>
      <c r="R161" s="432"/>
      <c r="S161" s="432"/>
      <c r="T161" s="432"/>
      <c r="U161" s="432"/>
      <c r="V161" s="432"/>
      <c r="W161" s="432"/>
      <c r="X161" s="432"/>
      <c r="Y161" s="432"/>
      <c r="Z161" s="432"/>
      <c r="AA161" s="432"/>
      <c r="AB161" s="432"/>
      <c r="AC161" s="432"/>
      <c r="AD161" s="432"/>
      <c r="AE161" s="432"/>
      <c r="AF161" s="432"/>
      <c r="AG161" s="432"/>
      <c r="AH161" s="432"/>
      <c r="AI161" s="432"/>
      <c r="AJ161" s="432"/>
      <c r="AK161" s="432"/>
      <c r="AL161" s="432"/>
      <c r="AM161" s="432"/>
      <c r="AN161" s="432"/>
      <c r="AO161" s="432"/>
      <c r="AP161" s="432"/>
      <c r="AQ161" s="432"/>
      <c r="AR161" s="432"/>
      <c r="AS161" s="432"/>
      <c r="AT161" s="432"/>
      <c r="AU161" s="432"/>
    </row>
    <row r="162" spans="1:47" s="150" customFormat="1"/>
    <row r="163" spans="1:47" s="150" customFormat="1" ht="23.5">
      <c r="A163" s="436">
        <v>2018</v>
      </c>
      <c r="B163" s="437"/>
      <c r="C163" s="437"/>
      <c r="D163" s="437"/>
      <c r="E163" s="437"/>
      <c r="F163" s="437"/>
      <c r="G163" s="437"/>
      <c r="H163" s="437"/>
      <c r="I163" s="437"/>
      <c r="J163" s="437"/>
      <c r="K163" s="437"/>
      <c r="L163" s="437"/>
      <c r="M163" s="437"/>
      <c r="N163" s="437"/>
      <c r="O163" s="437"/>
      <c r="P163" s="437"/>
      <c r="Q163" s="437"/>
      <c r="R163" s="437"/>
      <c r="S163" s="437"/>
      <c r="T163" s="437"/>
      <c r="U163" s="437"/>
      <c r="V163" s="437"/>
      <c r="W163" s="437"/>
      <c r="X163" s="437"/>
      <c r="Y163" s="437"/>
      <c r="Z163" s="437"/>
      <c r="AA163" s="437"/>
      <c r="AB163" s="437"/>
      <c r="AC163" s="437"/>
      <c r="AD163" s="437"/>
      <c r="AE163" s="437"/>
      <c r="AF163" s="437"/>
      <c r="AG163" s="437"/>
      <c r="AH163" s="437"/>
      <c r="AI163" s="437"/>
      <c r="AJ163" s="437"/>
      <c r="AK163" s="437"/>
      <c r="AL163" s="437"/>
      <c r="AM163" s="437"/>
      <c r="AN163" s="437"/>
      <c r="AO163" s="437"/>
      <c r="AP163" s="437"/>
      <c r="AQ163" s="437"/>
      <c r="AR163" s="437"/>
      <c r="AS163" s="437"/>
      <c r="AT163" s="437"/>
      <c r="AU163" s="437"/>
    </row>
    <row r="164" spans="1:47" s="150" customFormat="1"/>
    <row r="165" spans="1:47" s="150" customFormat="1" ht="16.5">
      <c r="A165" s="453" t="s">
        <v>166</v>
      </c>
      <c r="B165" s="453"/>
      <c r="C165" s="453"/>
      <c r="D165" s="453"/>
      <c r="E165" s="453"/>
      <c r="F165" s="453"/>
      <c r="G165" s="453"/>
      <c r="H165" s="453"/>
      <c r="I165" s="453"/>
      <c r="J165" s="453"/>
      <c r="K165" s="453"/>
      <c r="L165" s="453"/>
      <c r="M165" s="453"/>
      <c r="N165" s="453"/>
      <c r="O165" s="453"/>
      <c r="P165" s="453"/>
      <c r="Q165" s="453"/>
      <c r="R165" s="453"/>
      <c r="S165" s="453"/>
      <c r="T165" s="453"/>
      <c r="U165" s="453"/>
      <c r="V165" s="453"/>
      <c r="W165" s="453"/>
      <c r="X165" s="453"/>
      <c r="Y165" s="453"/>
      <c r="Z165" s="453"/>
      <c r="AA165" s="453"/>
      <c r="AB165" s="453"/>
      <c r="AC165" s="453"/>
      <c r="AD165" s="453"/>
      <c r="AE165" s="453"/>
      <c r="AF165" s="453"/>
      <c r="AG165" s="453"/>
      <c r="AH165" s="453"/>
      <c r="AI165" s="453"/>
      <c r="AJ165" s="453"/>
      <c r="AK165" s="453"/>
      <c r="AL165" s="453"/>
      <c r="AM165" s="453"/>
      <c r="AN165" s="453"/>
      <c r="AO165" s="453"/>
      <c r="AP165" s="453"/>
      <c r="AQ165" s="453"/>
      <c r="AR165" s="453"/>
      <c r="AS165" s="453"/>
      <c r="AT165" s="453"/>
      <c r="AU165" s="453"/>
    </row>
    <row r="166" spans="1:47" s="150" customFormat="1" ht="15.75" customHeight="1" thickBot="1">
      <c r="A166" s="438" t="s">
        <v>16</v>
      </c>
      <c r="B166" s="440" t="s">
        <v>46</v>
      </c>
      <c r="C166" s="440"/>
      <c r="D166" s="440"/>
      <c r="E166" s="440"/>
      <c r="F166" s="440"/>
      <c r="G166" s="440"/>
      <c r="H166" s="440"/>
      <c r="I166" s="440"/>
      <c r="J166" s="440"/>
      <c r="K166" s="440"/>
      <c r="L166" s="440"/>
      <c r="M166" s="440"/>
      <c r="N166" s="440"/>
      <c r="O166" s="440"/>
      <c r="P166" s="440"/>
      <c r="Q166" s="440"/>
      <c r="R166" s="440"/>
      <c r="S166" s="440"/>
      <c r="T166" s="440"/>
      <c r="U166" s="440"/>
      <c r="V166" s="440"/>
      <c r="W166" s="440"/>
      <c r="X166" s="440"/>
      <c r="Y166" s="440"/>
      <c r="Z166" s="440"/>
      <c r="AA166" s="440"/>
      <c r="AB166" s="440"/>
      <c r="AC166" s="440"/>
      <c r="AD166" s="440"/>
      <c r="AE166" s="440"/>
      <c r="AF166" s="440"/>
      <c r="AG166" s="440"/>
      <c r="AH166" s="440"/>
      <c r="AI166" s="440"/>
      <c r="AJ166" s="440"/>
      <c r="AK166" s="440"/>
      <c r="AL166" s="440"/>
      <c r="AM166" s="440"/>
      <c r="AN166" s="440"/>
      <c r="AO166" s="440"/>
      <c r="AP166" s="440"/>
      <c r="AQ166" s="440"/>
      <c r="AR166" s="440"/>
      <c r="AS166" s="440"/>
      <c r="AT166" s="440"/>
      <c r="AU166" s="441"/>
    </row>
    <row r="167" spans="1:47" s="150" customFormat="1" ht="15" thickBot="1">
      <c r="A167" s="439"/>
      <c r="B167" s="442" t="s">
        <v>18</v>
      </c>
      <c r="C167" s="433" t="s">
        <v>19</v>
      </c>
      <c r="D167" s="434"/>
      <c r="E167" s="434"/>
      <c r="F167" s="434"/>
      <c r="G167" s="434"/>
      <c r="H167" s="434"/>
      <c r="I167" s="434"/>
      <c r="J167" s="434"/>
      <c r="K167" s="434"/>
      <c r="L167" s="434"/>
      <c r="M167" s="434"/>
      <c r="N167" s="434"/>
      <c r="O167" s="434"/>
      <c r="P167" s="434"/>
      <c r="Q167" s="434"/>
      <c r="R167" s="434"/>
      <c r="S167" s="434"/>
      <c r="T167" s="434"/>
      <c r="U167" s="434"/>
      <c r="V167" s="434"/>
      <c r="W167" s="434"/>
      <c r="X167" s="434"/>
      <c r="Y167" s="434"/>
      <c r="Z167" s="434"/>
      <c r="AA167" s="434"/>
      <c r="AB167" s="434"/>
      <c r="AC167" s="434"/>
      <c r="AD167" s="434"/>
      <c r="AE167" s="434"/>
      <c r="AF167" s="434"/>
      <c r="AG167" s="434"/>
      <c r="AH167" s="434"/>
      <c r="AI167" s="434"/>
      <c r="AJ167" s="434"/>
      <c r="AK167" s="434"/>
      <c r="AL167" s="434"/>
      <c r="AM167" s="434"/>
      <c r="AN167" s="434"/>
      <c r="AO167" s="434"/>
      <c r="AP167" s="434"/>
      <c r="AQ167" s="434"/>
      <c r="AR167" s="434"/>
      <c r="AS167" s="434"/>
      <c r="AT167" s="434"/>
      <c r="AU167" s="435"/>
    </row>
    <row r="168" spans="1:47" s="150" customFormat="1" ht="15.75" customHeight="1" thickBot="1">
      <c r="A168" s="439"/>
      <c r="B168" s="443"/>
      <c r="C168" s="445" t="s">
        <v>47</v>
      </c>
      <c r="D168" s="445"/>
      <c r="E168" s="445"/>
      <c r="F168" s="445"/>
      <c r="G168" s="445"/>
      <c r="H168" s="445"/>
      <c r="I168" s="445"/>
      <c r="J168" s="445"/>
      <c r="K168" s="445"/>
      <c r="L168" s="445"/>
      <c r="M168" s="445"/>
      <c r="N168" s="445"/>
      <c r="O168" s="445"/>
      <c r="P168" s="445"/>
      <c r="Q168" s="445"/>
      <c r="R168" s="445" t="s">
        <v>48</v>
      </c>
      <c r="S168" s="445"/>
      <c r="T168" s="445"/>
      <c r="U168" s="445"/>
      <c r="V168" s="445"/>
      <c r="W168" s="445"/>
      <c r="X168" s="445"/>
      <c r="Y168" s="445"/>
      <c r="Z168" s="445"/>
      <c r="AA168" s="445"/>
      <c r="AB168" s="445"/>
      <c r="AC168" s="445"/>
      <c r="AD168" s="445"/>
      <c r="AE168" s="445"/>
      <c r="AF168" s="445"/>
      <c r="AG168" s="440" t="s">
        <v>68</v>
      </c>
      <c r="AH168" s="440"/>
      <c r="AI168" s="440"/>
      <c r="AJ168" s="440"/>
      <c r="AK168" s="440"/>
      <c r="AL168" s="440"/>
      <c r="AM168" s="440"/>
      <c r="AN168" s="440"/>
      <c r="AO168" s="440"/>
      <c r="AP168" s="440"/>
      <c r="AQ168" s="440"/>
      <c r="AR168" s="440"/>
      <c r="AS168" s="440"/>
      <c r="AT168" s="440"/>
      <c r="AU168" s="441"/>
    </row>
    <row r="169" spans="1:47" s="150" customFormat="1" ht="15" thickBot="1">
      <c r="A169" s="439"/>
      <c r="B169" s="443"/>
      <c r="C169" s="446" t="s">
        <v>18</v>
      </c>
      <c r="D169" s="448" t="s">
        <v>19</v>
      </c>
      <c r="E169" s="449"/>
      <c r="F169" s="449"/>
      <c r="G169" s="449"/>
      <c r="H169" s="449"/>
      <c r="I169" s="449"/>
      <c r="J169" s="449"/>
      <c r="K169" s="449"/>
      <c r="L169" s="449"/>
      <c r="M169" s="449"/>
      <c r="N169" s="449"/>
      <c r="O169" s="449"/>
      <c r="P169" s="449"/>
      <c r="Q169" s="450"/>
      <c r="R169" s="446" t="s">
        <v>18</v>
      </c>
      <c r="S169" s="433" t="s">
        <v>19</v>
      </c>
      <c r="T169" s="434"/>
      <c r="U169" s="434"/>
      <c r="V169" s="434"/>
      <c r="W169" s="434"/>
      <c r="X169" s="434"/>
      <c r="Y169" s="434"/>
      <c r="Z169" s="434"/>
      <c r="AA169" s="434"/>
      <c r="AB169" s="434"/>
      <c r="AC169" s="434"/>
      <c r="AD169" s="434"/>
      <c r="AE169" s="434"/>
      <c r="AF169" s="447"/>
      <c r="AG169" s="446" t="s">
        <v>18</v>
      </c>
      <c r="AH169" s="433" t="s">
        <v>19</v>
      </c>
      <c r="AI169" s="434"/>
      <c r="AJ169" s="434"/>
      <c r="AK169" s="434"/>
      <c r="AL169" s="434"/>
      <c r="AM169" s="434"/>
      <c r="AN169" s="434"/>
      <c r="AO169" s="434"/>
      <c r="AP169" s="434"/>
      <c r="AQ169" s="434"/>
      <c r="AR169" s="434"/>
      <c r="AS169" s="434"/>
      <c r="AT169" s="434"/>
      <c r="AU169" s="435"/>
    </row>
    <row r="170" spans="1:47" s="150" customFormat="1" ht="58.5" customHeight="1" thickBot="1">
      <c r="A170" s="439"/>
      <c r="B170" s="444"/>
      <c r="C170" s="445"/>
      <c r="D170" s="416" t="s">
        <v>56</v>
      </c>
      <c r="E170" s="416"/>
      <c r="F170" s="417" t="s">
        <v>69</v>
      </c>
      <c r="G170" s="417"/>
      <c r="H170" s="417" t="s">
        <v>58</v>
      </c>
      <c r="I170" s="417"/>
      <c r="J170" s="417" t="s">
        <v>59</v>
      </c>
      <c r="K170" s="417"/>
      <c r="L170" s="417" t="s">
        <v>60</v>
      </c>
      <c r="M170" s="417"/>
      <c r="N170" s="417" t="s">
        <v>61</v>
      </c>
      <c r="O170" s="417"/>
      <c r="P170" s="417" t="s">
        <v>62</v>
      </c>
      <c r="Q170" s="417"/>
      <c r="R170" s="445"/>
      <c r="S170" s="416" t="s">
        <v>56</v>
      </c>
      <c r="T170" s="416"/>
      <c r="U170" s="417" t="s">
        <v>69</v>
      </c>
      <c r="V170" s="417"/>
      <c r="W170" s="417" t="s">
        <v>58</v>
      </c>
      <c r="X170" s="417"/>
      <c r="Y170" s="417" t="s">
        <v>59</v>
      </c>
      <c r="Z170" s="417"/>
      <c r="AA170" s="417" t="s">
        <v>60</v>
      </c>
      <c r="AB170" s="417"/>
      <c r="AC170" s="417" t="s">
        <v>61</v>
      </c>
      <c r="AD170" s="417"/>
      <c r="AE170" s="417" t="s">
        <v>62</v>
      </c>
      <c r="AF170" s="417"/>
      <c r="AG170" s="445"/>
      <c r="AH170" s="416" t="s">
        <v>56</v>
      </c>
      <c r="AI170" s="416"/>
      <c r="AJ170" s="417" t="s">
        <v>69</v>
      </c>
      <c r="AK170" s="417"/>
      <c r="AL170" s="417" t="s">
        <v>58</v>
      </c>
      <c r="AM170" s="417"/>
      <c r="AN170" s="417" t="s">
        <v>59</v>
      </c>
      <c r="AO170" s="417"/>
      <c r="AP170" s="417" t="s">
        <v>60</v>
      </c>
      <c r="AQ170" s="417"/>
      <c r="AR170" s="417" t="s">
        <v>61</v>
      </c>
      <c r="AS170" s="417"/>
      <c r="AT170" s="418" t="s">
        <v>62</v>
      </c>
      <c r="AU170" s="419"/>
    </row>
    <row r="171" spans="1:47" s="150" customFormat="1" ht="15" thickBot="1">
      <c r="A171" s="439"/>
      <c r="B171" s="151" t="s">
        <v>8</v>
      </c>
      <c r="C171" s="151" t="s">
        <v>8</v>
      </c>
      <c r="D171" s="152" t="s">
        <v>8</v>
      </c>
      <c r="E171" s="153" t="s">
        <v>26</v>
      </c>
      <c r="F171" s="154" t="s">
        <v>8</v>
      </c>
      <c r="G171" s="155" t="s">
        <v>26</v>
      </c>
      <c r="H171" s="154" t="s">
        <v>8</v>
      </c>
      <c r="I171" s="155" t="s">
        <v>26</v>
      </c>
      <c r="J171" s="154" t="s">
        <v>8</v>
      </c>
      <c r="K171" s="155" t="s">
        <v>26</v>
      </c>
      <c r="L171" s="152" t="s">
        <v>8</v>
      </c>
      <c r="M171" s="153" t="s">
        <v>26</v>
      </c>
      <c r="N171" s="154" t="s">
        <v>8</v>
      </c>
      <c r="O171" s="155" t="s">
        <v>26</v>
      </c>
      <c r="P171" s="152" t="s">
        <v>8</v>
      </c>
      <c r="Q171" s="153" t="s">
        <v>26</v>
      </c>
      <c r="R171" s="151" t="s">
        <v>8</v>
      </c>
      <c r="S171" s="154" t="s">
        <v>8</v>
      </c>
      <c r="T171" s="155" t="s">
        <v>26</v>
      </c>
      <c r="U171" s="154" t="s">
        <v>8</v>
      </c>
      <c r="V171" s="155" t="s">
        <v>26</v>
      </c>
      <c r="W171" s="154" t="s">
        <v>8</v>
      </c>
      <c r="X171" s="155" t="s">
        <v>26</v>
      </c>
      <c r="Y171" s="152" t="s">
        <v>8</v>
      </c>
      <c r="Z171" s="153" t="s">
        <v>26</v>
      </c>
      <c r="AA171" s="154" t="s">
        <v>8</v>
      </c>
      <c r="AB171" s="155" t="s">
        <v>26</v>
      </c>
      <c r="AC171" s="154" t="s">
        <v>8</v>
      </c>
      <c r="AD171" s="155" t="s">
        <v>26</v>
      </c>
      <c r="AE171" s="154" t="s">
        <v>8</v>
      </c>
      <c r="AF171" s="155" t="s">
        <v>26</v>
      </c>
      <c r="AG171" s="151" t="s">
        <v>8</v>
      </c>
      <c r="AH171" s="154" t="s">
        <v>8</v>
      </c>
      <c r="AI171" s="155" t="s">
        <v>26</v>
      </c>
      <c r="AJ171" s="152" t="s">
        <v>8</v>
      </c>
      <c r="AK171" s="153" t="s">
        <v>26</v>
      </c>
      <c r="AL171" s="152" t="s">
        <v>8</v>
      </c>
      <c r="AM171" s="153" t="s">
        <v>26</v>
      </c>
      <c r="AN171" s="154" t="s">
        <v>8</v>
      </c>
      <c r="AO171" s="155" t="s">
        <v>26</v>
      </c>
      <c r="AP171" s="152" t="s">
        <v>8</v>
      </c>
      <c r="AQ171" s="153" t="s">
        <v>26</v>
      </c>
      <c r="AR171" s="154" t="s">
        <v>8</v>
      </c>
      <c r="AS171" s="155" t="s">
        <v>26</v>
      </c>
      <c r="AT171" s="154" t="s">
        <v>8</v>
      </c>
      <c r="AU171" s="156" t="s">
        <v>26</v>
      </c>
    </row>
    <row r="172" spans="1:47" s="150" customFormat="1">
      <c r="A172" s="48" t="s">
        <v>27</v>
      </c>
      <c r="B172" s="157">
        <v>8518</v>
      </c>
      <c r="C172" s="158">
        <v>2039</v>
      </c>
      <c r="D172" s="159">
        <v>361</v>
      </c>
      <c r="E172" s="160">
        <f>D172/C172*100</f>
        <v>17.704757233938203</v>
      </c>
      <c r="F172" s="161">
        <v>561</v>
      </c>
      <c r="G172" s="162">
        <f>F172/C172*100</f>
        <v>27.513487003433056</v>
      </c>
      <c r="H172" s="159">
        <v>511</v>
      </c>
      <c r="I172" s="160">
        <f>H172/C172*100</f>
        <v>25.061304561059345</v>
      </c>
      <c r="J172" s="161">
        <v>190</v>
      </c>
      <c r="K172" s="162">
        <f>J172/C172*100</f>
        <v>9.3182932810201091</v>
      </c>
      <c r="L172" s="159">
        <v>76</v>
      </c>
      <c r="M172" s="160">
        <f>L172/C172*100</f>
        <v>3.7273173124080432</v>
      </c>
      <c r="N172" s="161">
        <v>57</v>
      </c>
      <c r="O172" s="162">
        <f>N172/C172*100</f>
        <v>2.7954879843060323</v>
      </c>
      <c r="P172" s="159">
        <v>283</v>
      </c>
      <c r="Q172" s="160">
        <f>P172/C172*100</f>
        <v>13.879352623835214</v>
      </c>
      <c r="R172" s="158">
        <v>5049</v>
      </c>
      <c r="S172" s="159" t="s">
        <v>54</v>
      </c>
      <c r="T172" s="160" t="s">
        <v>54</v>
      </c>
      <c r="U172" s="161" t="s">
        <v>54</v>
      </c>
      <c r="V172" s="162" t="s">
        <v>54</v>
      </c>
      <c r="W172" s="159" t="s">
        <v>54</v>
      </c>
      <c r="X172" s="160" t="s">
        <v>54</v>
      </c>
      <c r="Y172" s="161" t="s">
        <v>54</v>
      </c>
      <c r="Z172" s="162" t="s">
        <v>54</v>
      </c>
      <c r="AA172" s="159" t="s">
        <v>54</v>
      </c>
      <c r="AB172" s="163" t="s">
        <v>54</v>
      </c>
      <c r="AC172" s="161" t="s">
        <v>54</v>
      </c>
      <c r="AD172" s="164" t="s">
        <v>54</v>
      </c>
      <c r="AE172" s="159" t="s">
        <v>54</v>
      </c>
      <c r="AF172" s="160" t="s">
        <v>54</v>
      </c>
      <c r="AG172" s="158">
        <v>1430</v>
      </c>
      <c r="AH172" s="159" t="s">
        <v>54</v>
      </c>
      <c r="AI172" s="160" t="s">
        <v>54</v>
      </c>
      <c r="AJ172" s="161" t="s">
        <v>54</v>
      </c>
      <c r="AK172" s="162" t="s">
        <v>54</v>
      </c>
      <c r="AL172" s="159" t="s">
        <v>54</v>
      </c>
      <c r="AM172" s="160" t="s">
        <v>54</v>
      </c>
      <c r="AN172" s="161" t="s">
        <v>54</v>
      </c>
      <c r="AO172" s="162" t="s">
        <v>54</v>
      </c>
      <c r="AP172" s="159" t="s">
        <v>54</v>
      </c>
      <c r="AQ172" s="160" t="s">
        <v>54</v>
      </c>
      <c r="AR172" s="161" t="s">
        <v>54</v>
      </c>
      <c r="AS172" s="162" t="s">
        <v>54</v>
      </c>
      <c r="AT172" s="159" t="s">
        <v>54</v>
      </c>
      <c r="AU172" s="257" t="s">
        <v>54</v>
      </c>
    </row>
    <row r="173" spans="1:47" s="150" customFormat="1">
      <c r="A173" s="49" t="s">
        <v>28</v>
      </c>
      <c r="B173" s="167">
        <v>8495</v>
      </c>
      <c r="C173" s="168">
        <v>1797</v>
      </c>
      <c r="D173" s="169">
        <v>235</v>
      </c>
      <c r="E173" s="170">
        <f>D173/C173*100</f>
        <v>13.077351140790206</v>
      </c>
      <c r="F173" s="171">
        <v>648</v>
      </c>
      <c r="G173" s="172">
        <f>F173/C173*100</f>
        <v>36.060100166944906</v>
      </c>
      <c r="H173" s="169">
        <v>531</v>
      </c>
      <c r="I173" s="170">
        <f>H173/C173*100</f>
        <v>29.549248747913186</v>
      </c>
      <c r="J173" s="171">
        <v>199</v>
      </c>
      <c r="K173" s="172">
        <f>J173/C173*100</f>
        <v>11.074012242626601</v>
      </c>
      <c r="L173" s="169">
        <v>89</v>
      </c>
      <c r="M173" s="170">
        <f>L173/C173*100</f>
        <v>4.9526989426822476</v>
      </c>
      <c r="N173" s="171">
        <v>46</v>
      </c>
      <c r="O173" s="172">
        <f>N173/C173*100</f>
        <v>2.5598219254312742</v>
      </c>
      <c r="P173" s="169">
        <v>49</v>
      </c>
      <c r="Q173" s="170">
        <f>P173/C173*100</f>
        <v>2.7267668336115749</v>
      </c>
      <c r="R173" s="168">
        <v>4257</v>
      </c>
      <c r="S173" s="169">
        <v>129</v>
      </c>
      <c r="T173" s="170">
        <f>S173/R173*100</f>
        <v>3.0303030303030303</v>
      </c>
      <c r="U173" s="171">
        <v>1751</v>
      </c>
      <c r="V173" s="172">
        <f>U173/R173*100</f>
        <v>41.132252760159737</v>
      </c>
      <c r="W173" s="169">
        <v>1474</v>
      </c>
      <c r="X173" s="170">
        <f>W173/R173*100</f>
        <v>34.625322997416021</v>
      </c>
      <c r="Y173" s="171">
        <v>584</v>
      </c>
      <c r="Z173" s="172">
        <f>Y173/R173*100</f>
        <v>13.718581160441627</v>
      </c>
      <c r="AA173" s="169">
        <v>222</v>
      </c>
      <c r="AB173" s="173">
        <f>AA173/R173*100</f>
        <v>5.214940098661029</v>
      </c>
      <c r="AC173" s="171">
        <v>67</v>
      </c>
      <c r="AD173" s="174">
        <f>AC173/R173*100</f>
        <v>1.5738783180643645</v>
      </c>
      <c r="AE173" s="169">
        <v>30</v>
      </c>
      <c r="AF173" s="170">
        <f>AE173/R173*100</f>
        <v>0.70472163495419315</v>
      </c>
      <c r="AG173" s="168">
        <v>2441</v>
      </c>
      <c r="AH173" s="169">
        <v>40</v>
      </c>
      <c r="AI173" s="170">
        <f>AH173/AG173*100</f>
        <v>1.6386726751331422</v>
      </c>
      <c r="AJ173" s="171">
        <v>956</v>
      </c>
      <c r="AK173" s="172">
        <f>AJ173/AG173*100</f>
        <v>39.164276935682096</v>
      </c>
      <c r="AL173" s="169">
        <v>1058</v>
      </c>
      <c r="AM173" s="170">
        <f>AL173/AG173*100</f>
        <v>43.342892257271608</v>
      </c>
      <c r="AN173" s="171">
        <v>341</v>
      </c>
      <c r="AO173" s="172">
        <f>AN173/AG173*100</f>
        <v>13.969684555510037</v>
      </c>
      <c r="AP173" s="169">
        <v>39</v>
      </c>
      <c r="AQ173" s="170">
        <f>AP173/AG173*100</f>
        <v>1.5977058582548138</v>
      </c>
      <c r="AR173" s="171">
        <v>4</v>
      </c>
      <c r="AS173" s="172">
        <f>AR173/AG173*100</f>
        <v>0.16386726751331421</v>
      </c>
      <c r="AT173" s="169">
        <v>3</v>
      </c>
      <c r="AU173" s="175">
        <f>AT173/AG173*100</f>
        <v>0.12290045063498567</v>
      </c>
    </row>
    <row r="174" spans="1:47" s="150" customFormat="1">
      <c r="A174" s="48" t="s">
        <v>29</v>
      </c>
      <c r="B174" s="176">
        <v>2560</v>
      </c>
      <c r="C174" s="177">
        <v>810</v>
      </c>
      <c r="D174" s="178">
        <v>400</v>
      </c>
      <c r="E174" s="179">
        <f>D174/C174*100</f>
        <v>49.382716049382715</v>
      </c>
      <c r="F174" s="180">
        <v>72</v>
      </c>
      <c r="G174" s="181">
        <f>F174/C174*100</f>
        <v>8.8888888888888893</v>
      </c>
      <c r="H174" s="178">
        <v>139</v>
      </c>
      <c r="I174" s="179">
        <f>H174/C174*100</f>
        <v>17.160493827160494</v>
      </c>
      <c r="J174" s="180">
        <v>45</v>
      </c>
      <c r="K174" s="181">
        <f>J174/C174*100</f>
        <v>5.5555555555555554</v>
      </c>
      <c r="L174" s="178">
        <v>36</v>
      </c>
      <c r="M174" s="179">
        <f>L174/C174*100</f>
        <v>4.4444444444444446</v>
      </c>
      <c r="N174" s="180">
        <v>24</v>
      </c>
      <c r="O174" s="181">
        <f>N174/C174*100</f>
        <v>2.9629629629629632</v>
      </c>
      <c r="P174" s="178">
        <v>94</v>
      </c>
      <c r="Q174" s="179">
        <f>P174/C174*100</f>
        <v>11.604938271604938</v>
      </c>
      <c r="R174" s="177">
        <v>958</v>
      </c>
      <c r="S174" s="182">
        <v>132</v>
      </c>
      <c r="T174" s="183">
        <f>S174/R174*100</f>
        <v>13.778705636743215</v>
      </c>
      <c r="U174" s="184">
        <v>59</v>
      </c>
      <c r="V174" s="185">
        <f>U174/R174*100</f>
        <v>6.15866388308977</v>
      </c>
      <c r="W174" s="182">
        <v>243</v>
      </c>
      <c r="X174" s="183">
        <f>W174/R174*100</f>
        <v>25.36534446764092</v>
      </c>
      <c r="Y174" s="184">
        <v>229</v>
      </c>
      <c r="Z174" s="185">
        <f>Y174/R174*100</f>
        <v>23.903966597077243</v>
      </c>
      <c r="AA174" s="182">
        <v>149</v>
      </c>
      <c r="AB174" s="186">
        <f>AA174/R174*100</f>
        <v>15.553235908141962</v>
      </c>
      <c r="AC174" s="184">
        <v>76</v>
      </c>
      <c r="AD174" s="187">
        <f>AC174/R174*100</f>
        <v>7.9331941544885183</v>
      </c>
      <c r="AE174" s="182">
        <v>70</v>
      </c>
      <c r="AF174" s="183">
        <f>AE174/R174*100</f>
        <v>7.3068893528183718</v>
      </c>
      <c r="AG174" s="177">
        <v>792</v>
      </c>
      <c r="AH174" s="182">
        <v>25</v>
      </c>
      <c r="AI174" s="183">
        <f>AH174/AG174*100</f>
        <v>3.1565656565656566</v>
      </c>
      <c r="AJ174" s="184">
        <v>22</v>
      </c>
      <c r="AK174" s="185">
        <f>AJ174/AG174*100</f>
        <v>2.7777777777777777</v>
      </c>
      <c r="AL174" s="182">
        <v>330</v>
      </c>
      <c r="AM174" s="183">
        <f>AL174/AG174*100</f>
        <v>41.666666666666671</v>
      </c>
      <c r="AN174" s="184">
        <v>345</v>
      </c>
      <c r="AO174" s="185">
        <f>AN174/AG174*100</f>
        <v>43.560606060606062</v>
      </c>
      <c r="AP174" s="182">
        <v>54</v>
      </c>
      <c r="AQ174" s="183">
        <f>AP174/AG174*100</f>
        <v>6.8181818181818175</v>
      </c>
      <c r="AR174" s="184">
        <v>13</v>
      </c>
      <c r="AS174" s="185">
        <f>AR174/AG174*100</f>
        <v>1.6414141414141417</v>
      </c>
      <c r="AT174" s="182">
        <v>3</v>
      </c>
      <c r="AU174" s="188">
        <f>AT174/AG174*100</f>
        <v>0.37878787878787878</v>
      </c>
    </row>
    <row r="175" spans="1:47" s="150" customFormat="1">
      <c r="A175" s="49" t="s">
        <v>30</v>
      </c>
      <c r="B175" s="167">
        <v>1513</v>
      </c>
      <c r="C175" s="168">
        <v>149</v>
      </c>
      <c r="D175" s="169" t="s">
        <v>54</v>
      </c>
      <c r="E175" s="170" t="s">
        <v>54</v>
      </c>
      <c r="F175" s="171" t="s">
        <v>54</v>
      </c>
      <c r="G175" s="172" t="s">
        <v>54</v>
      </c>
      <c r="H175" s="169" t="s">
        <v>54</v>
      </c>
      <c r="I175" s="170" t="s">
        <v>54</v>
      </c>
      <c r="J175" s="171" t="s">
        <v>54</v>
      </c>
      <c r="K175" s="172" t="s">
        <v>54</v>
      </c>
      <c r="L175" s="169" t="s">
        <v>54</v>
      </c>
      <c r="M175" s="170" t="s">
        <v>54</v>
      </c>
      <c r="N175" s="171" t="s">
        <v>54</v>
      </c>
      <c r="O175" s="172" t="s">
        <v>54</v>
      </c>
      <c r="P175" s="169" t="s">
        <v>54</v>
      </c>
      <c r="Q175" s="170" t="s">
        <v>54</v>
      </c>
      <c r="R175" s="168">
        <v>699</v>
      </c>
      <c r="S175" s="169">
        <v>40</v>
      </c>
      <c r="T175" s="170">
        <f>S175/R175*100</f>
        <v>5.7224606580829755</v>
      </c>
      <c r="U175" s="171">
        <v>90</v>
      </c>
      <c r="V175" s="172">
        <f>U175/R175*100</f>
        <v>12.875536480686694</v>
      </c>
      <c r="W175" s="169">
        <v>318</v>
      </c>
      <c r="X175" s="170">
        <f>W175/R175*100</f>
        <v>45.493562231759654</v>
      </c>
      <c r="Y175" s="171">
        <v>112</v>
      </c>
      <c r="Z175" s="172">
        <f>Y175/R175*100</f>
        <v>16.022889842632331</v>
      </c>
      <c r="AA175" s="169">
        <v>53</v>
      </c>
      <c r="AB175" s="173">
        <f>AA175/R175*100</f>
        <v>7.5822603719599426</v>
      </c>
      <c r="AC175" s="171">
        <v>50</v>
      </c>
      <c r="AD175" s="174">
        <f>AC175/R175*100</f>
        <v>7.1530758226037205</v>
      </c>
      <c r="AE175" s="169">
        <v>36</v>
      </c>
      <c r="AF175" s="170">
        <f>AE175/R175*100</f>
        <v>5.1502145922746783</v>
      </c>
      <c r="AG175" s="168">
        <v>665</v>
      </c>
      <c r="AH175" s="169" t="s">
        <v>54</v>
      </c>
      <c r="AI175" s="170" t="s">
        <v>54</v>
      </c>
      <c r="AJ175" s="171" t="s">
        <v>54</v>
      </c>
      <c r="AK175" s="172" t="s">
        <v>54</v>
      </c>
      <c r="AL175" s="169" t="s">
        <v>54</v>
      </c>
      <c r="AM175" s="170" t="s">
        <v>54</v>
      </c>
      <c r="AN175" s="171" t="s">
        <v>54</v>
      </c>
      <c r="AO175" s="172" t="s">
        <v>54</v>
      </c>
      <c r="AP175" s="169" t="s">
        <v>54</v>
      </c>
      <c r="AQ175" s="170" t="s">
        <v>54</v>
      </c>
      <c r="AR175" s="171" t="s">
        <v>54</v>
      </c>
      <c r="AS175" s="172" t="s">
        <v>54</v>
      </c>
      <c r="AT175" s="169" t="s">
        <v>54</v>
      </c>
      <c r="AU175" s="175" t="s">
        <v>54</v>
      </c>
    </row>
    <row r="176" spans="1:47" s="150" customFormat="1">
      <c r="A176" s="48" t="s">
        <v>31</v>
      </c>
      <c r="B176" s="176">
        <v>426</v>
      </c>
      <c r="C176" s="177">
        <v>134</v>
      </c>
      <c r="D176" s="178" t="s">
        <v>54</v>
      </c>
      <c r="E176" s="179" t="s">
        <v>54</v>
      </c>
      <c r="F176" s="180" t="s">
        <v>54</v>
      </c>
      <c r="G176" s="181" t="s">
        <v>54</v>
      </c>
      <c r="H176" s="178" t="s">
        <v>54</v>
      </c>
      <c r="I176" s="179" t="s">
        <v>54</v>
      </c>
      <c r="J176" s="180" t="s">
        <v>54</v>
      </c>
      <c r="K176" s="181" t="s">
        <v>54</v>
      </c>
      <c r="L176" s="178" t="s">
        <v>54</v>
      </c>
      <c r="M176" s="179" t="s">
        <v>54</v>
      </c>
      <c r="N176" s="180" t="s">
        <v>54</v>
      </c>
      <c r="O176" s="181" t="s">
        <v>54</v>
      </c>
      <c r="P176" s="178" t="s">
        <v>54</v>
      </c>
      <c r="Q176" s="179" t="s">
        <v>54</v>
      </c>
      <c r="R176" s="177">
        <v>152</v>
      </c>
      <c r="S176" s="182" t="s">
        <v>54</v>
      </c>
      <c r="T176" s="183" t="s">
        <v>54</v>
      </c>
      <c r="U176" s="184" t="s">
        <v>54</v>
      </c>
      <c r="V176" s="185" t="s">
        <v>54</v>
      </c>
      <c r="W176" s="182" t="s">
        <v>54</v>
      </c>
      <c r="X176" s="183" t="s">
        <v>54</v>
      </c>
      <c r="Y176" s="184" t="s">
        <v>54</v>
      </c>
      <c r="Z176" s="185" t="s">
        <v>54</v>
      </c>
      <c r="AA176" s="182" t="s">
        <v>54</v>
      </c>
      <c r="AB176" s="186" t="s">
        <v>54</v>
      </c>
      <c r="AC176" s="184" t="s">
        <v>54</v>
      </c>
      <c r="AD176" s="187" t="s">
        <v>54</v>
      </c>
      <c r="AE176" s="182" t="s">
        <v>54</v>
      </c>
      <c r="AF176" s="183" t="s">
        <v>54</v>
      </c>
      <c r="AG176" s="177">
        <v>140</v>
      </c>
      <c r="AH176" s="182">
        <v>3</v>
      </c>
      <c r="AI176" s="183">
        <f>AH176/AG176*100</f>
        <v>2.1428571428571428</v>
      </c>
      <c r="AJ176" s="184">
        <v>3</v>
      </c>
      <c r="AK176" s="185">
        <f>AJ176/AG176*100</f>
        <v>2.1428571428571428</v>
      </c>
      <c r="AL176" s="182">
        <v>26</v>
      </c>
      <c r="AM176" s="183">
        <f>AL176/AG176*100</f>
        <v>18.571428571428573</v>
      </c>
      <c r="AN176" s="184">
        <v>67</v>
      </c>
      <c r="AO176" s="185">
        <f>AN176/AG176*100</f>
        <v>47.857142857142861</v>
      </c>
      <c r="AP176" s="182">
        <v>26</v>
      </c>
      <c r="AQ176" s="183">
        <f>AP176/AG176*100</f>
        <v>18.571428571428573</v>
      </c>
      <c r="AR176" s="184">
        <v>12</v>
      </c>
      <c r="AS176" s="185">
        <f>AR176/AG176*100</f>
        <v>8.5714285714285712</v>
      </c>
      <c r="AT176" s="182">
        <v>3</v>
      </c>
      <c r="AU176" s="188">
        <f>AT176/AG176*100</f>
        <v>2.1428571428571428</v>
      </c>
    </row>
    <row r="177" spans="1:47" s="150" customFormat="1">
      <c r="A177" s="49" t="s">
        <v>32</v>
      </c>
      <c r="B177" s="167">
        <v>1070</v>
      </c>
      <c r="C177" s="168">
        <v>149</v>
      </c>
      <c r="D177" s="169">
        <v>50</v>
      </c>
      <c r="E177" s="170">
        <f>D177/C177*100</f>
        <v>33.557046979865774</v>
      </c>
      <c r="F177" s="171">
        <v>7</v>
      </c>
      <c r="G177" s="172">
        <f>F177/C177*100</f>
        <v>4.6979865771812079</v>
      </c>
      <c r="H177" s="169">
        <v>15</v>
      </c>
      <c r="I177" s="170">
        <f>H177/C177*100</f>
        <v>10.067114093959731</v>
      </c>
      <c r="J177" s="171">
        <v>17</v>
      </c>
      <c r="K177" s="172">
        <f>J177/C177*100</f>
        <v>11.409395973154362</v>
      </c>
      <c r="L177" s="169">
        <v>20</v>
      </c>
      <c r="M177" s="170">
        <f>L177/C177*100</f>
        <v>13.422818791946309</v>
      </c>
      <c r="N177" s="171">
        <v>13</v>
      </c>
      <c r="O177" s="172">
        <f>N177/C177*100</f>
        <v>8.724832214765101</v>
      </c>
      <c r="P177" s="169">
        <v>27</v>
      </c>
      <c r="Q177" s="170">
        <f>P177/C177*100</f>
        <v>18.120805369127517</v>
      </c>
      <c r="R177" s="168">
        <v>506</v>
      </c>
      <c r="S177" s="169">
        <v>51</v>
      </c>
      <c r="T177" s="170">
        <f>S177/R177*100</f>
        <v>10.079051383399209</v>
      </c>
      <c r="U177" s="171">
        <v>11</v>
      </c>
      <c r="V177" s="172">
        <f>U177/R177*100</f>
        <v>2.1739130434782608</v>
      </c>
      <c r="W177" s="169">
        <v>48</v>
      </c>
      <c r="X177" s="170">
        <f>W177/R177*100</f>
        <v>9.4861660079051369</v>
      </c>
      <c r="Y177" s="171">
        <v>116</v>
      </c>
      <c r="Z177" s="172">
        <f>Y177/R177*100</f>
        <v>22.92490118577075</v>
      </c>
      <c r="AA177" s="169">
        <v>127</v>
      </c>
      <c r="AB177" s="173">
        <f>AA177/R177*100</f>
        <v>25.098814229249012</v>
      </c>
      <c r="AC177" s="171">
        <v>72</v>
      </c>
      <c r="AD177" s="174">
        <f>AC177/R177*100</f>
        <v>14.229249011857709</v>
      </c>
      <c r="AE177" s="169">
        <v>81</v>
      </c>
      <c r="AF177" s="170">
        <f>AE177/R177*100</f>
        <v>16.007905138339922</v>
      </c>
      <c r="AG177" s="168">
        <v>415</v>
      </c>
      <c r="AH177" s="169">
        <v>10</v>
      </c>
      <c r="AI177" s="170">
        <f>AH177/AG177*100</f>
        <v>2.4096385542168677</v>
      </c>
      <c r="AJ177" s="171">
        <v>13</v>
      </c>
      <c r="AK177" s="172">
        <f>AJ177/AG177*100</f>
        <v>3.132530120481928</v>
      </c>
      <c r="AL177" s="169">
        <v>85</v>
      </c>
      <c r="AM177" s="170">
        <f>AL177/AG177*100</f>
        <v>20.481927710843372</v>
      </c>
      <c r="AN177" s="171">
        <v>192</v>
      </c>
      <c r="AO177" s="172">
        <f>AN177/AG177*100</f>
        <v>46.265060240963855</v>
      </c>
      <c r="AP177" s="169">
        <v>87</v>
      </c>
      <c r="AQ177" s="170">
        <f>AP177/AG177*100</f>
        <v>20.963855421686748</v>
      </c>
      <c r="AR177" s="171">
        <v>22</v>
      </c>
      <c r="AS177" s="172">
        <f>AR177/AG177*100</f>
        <v>5.3012048192771086</v>
      </c>
      <c r="AT177" s="169">
        <v>6</v>
      </c>
      <c r="AU177" s="175">
        <f>AT177/AG177*100</f>
        <v>1.4457831325301205</v>
      </c>
    </row>
    <row r="178" spans="1:47" s="150" customFormat="1">
      <c r="A178" s="48" t="s">
        <v>33</v>
      </c>
      <c r="B178" s="176">
        <v>4049</v>
      </c>
      <c r="C178" s="177">
        <v>712</v>
      </c>
      <c r="D178" s="178">
        <v>319</v>
      </c>
      <c r="E178" s="179">
        <f>D178/C178*100</f>
        <v>44.803370786516858</v>
      </c>
      <c r="F178" s="180">
        <v>66</v>
      </c>
      <c r="G178" s="181">
        <f>F178/C178*100</f>
        <v>9.2696629213483153</v>
      </c>
      <c r="H178" s="178">
        <v>114</v>
      </c>
      <c r="I178" s="179">
        <f>H178/C178*100</f>
        <v>16.011235955056179</v>
      </c>
      <c r="J178" s="180">
        <v>58</v>
      </c>
      <c r="K178" s="181">
        <f>J178/C178*100</f>
        <v>8.1460674157303377</v>
      </c>
      <c r="L178" s="178">
        <v>37</v>
      </c>
      <c r="M178" s="179">
        <f>L178/C178*100</f>
        <v>5.1966292134831464</v>
      </c>
      <c r="N178" s="180">
        <v>30</v>
      </c>
      <c r="O178" s="181">
        <f>N178/C178*100</f>
        <v>4.213483146067416</v>
      </c>
      <c r="P178" s="178">
        <v>88</v>
      </c>
      <c r="Q178" s="179">
        <f>P178/C178*100</f>
        <v>12.359550561797752</v>
      </c>
      <c r="R178" s="177">
        <v>1884</v>
      </c>
      <c r="S178" s="182">
        <v>276</v>
      </c>
      <c r="T178" s="183">
        <f>S178/R178*100</f>
        <v>14.64968152866242</v>
      </c>
      <c r="U178" s="184">
        <v>187</v>
      </c>
      <c r="V178" s="185">
        <f>U178/R178*100</f>
        <v>9.9256900212314232</v>
      </c>
      <c r="W178" s="182">
        <v>440</v>
      </c>
      <c r="X178" s="183">
        <f>W178/R178*100</f>
        <v>23.354564755838641</v>
      </c>
      <c r="Y178" s="184">
        <v>498</v>
      </c>
      <c r="Z178" s="185">
        <f>Y178/R178*100</f>
        <v>26.433121019108281</v>
      </c>
      <c r="AA178" s="182">
        <v>267</v>
      </c>
      <c r="AB178" s="186">
        <f>AA178/R178*100</f>
        <v>14.171974522292993</v>
      </c>
      <c r="AC178" s="184">
        <v>128</v>
      </c>
      <c r="AD178" s="187">
        <f>AC178/R178*100</f>
        <v>6.7940552016985141</v>
      </c>
      <c r="AE178" s="182">
        <v>88</v>
      </c>
      <c r="AF178" s="183">
        <f>AE178/R178*100</f>
        <v>4.6709129511677281</v>
      </c>
      <c r="AG178" s="193">
        <v>1453</v>
      </c>
      <c r="AH178" s="182">
        <v>91</v>
      </c>
      <c r="AI178" s="183">
        <f>AH178/AG178*100</f>
        <v>6.2629043358568479</v>
      </c>
      <c r="AJ178" s="184">
        <v>89</v>
      </c>
      <c r="AK178" s="185">
        <f>AJ178/AG178*100</f>
        <v>6.1252580867171371</v>
      </c>
      <c r="AL178" s="182">
        <v>474</v>
      </c>
      <c r="AM178" s="183">
        <f>AL178/AG178*100</f>
        <v>32.622161046111493</v>
      </c>
      <c r="AN178" s="184">
        <v>599</v>
      </c>
      <c r="AO178" s="185">
        <f>AN178/AG178*100</f>
        <v>41.225051617343425</v>
      </c>
      <c r="AP178" s="182">
        <v>160</v>
      </c>
      <c r="AQ178" s="183">
        <f>AP178/AG178*100</f>
        <v>11.011699931176876</v>
      </c>
      <c r="AR178" s="184">
        <v>28</v>
      </c>
      <c r="AS178" s="185">
        <f>AR178/AG178*100</f>
        <v>1.9270474879559532</v>
      </c>
      <c r="AT178" s="182">
        <v>12</v>
      </c>
      <c r="AU178" s="188">
        <f>AT178/AG178*100</f>
        <v>0.82587749483826567</v>
      </c>
    </row>
    <row r="179" spans="1:47" s="150" customFormat="1">
      <c r="A179" s="49" t="s">
        <v>34</v>
      </c>
      <c r="B179" s="167">
        <v>944</v>
      </c>
      <c r="C179" s="168">
        <v>90</v>
      </c>
      <c r="D179" s="169" t="s">
        <v>54</v>
      </c>
      <c r="E179" s="170" t="s">
        <v>54</v>
      </c>
      <c r="F179" s="171" t="s">
        <v>54</v>
      </c>
      <c r="G179" s="172" t="s">
        <v>54</v>
      </c>
      <c r="H179" s="169" t="s">
        <v>54</v>
      </c>
      <c r="I179" s="170" t="s">
        <v>54</v>
      </c>
      <c r="J179" s="171" t="s">
        <v>54</v>
      </c>
      <c r="K179" s="172" t="s">
        <v>54</v>
      </c>
      <c r="L179" s="169" t="s">
        <v>54</v>
      </c>
      <c r="M179" s="170" t="s">
        <v>54</v>
      </c>
      <c r="N179" s="171" t="s">
        <v>54</v>
      </c>
      <c r="O179" s="172" t="s">
        <v>54</v>
      </c>
      <c r="P179" s="169" t="s">
        <v>54</v>
      </c>
      <c r="Q179" s="170" t="s">
        <v>54</v>
      </c>
      <c r="R179" s="168">
        <v>450</v>
      </c>
      <c r="S179" s="169" t="s">
        <v>54</v>
      </c>
      <c r="T179" s="170" t="s">
        <v>54</v>
      </c>
      <c r="U179" s="171" t="s">
        <v>54</v>
      </c>
      <c r="V179" s="172" t="s">
        <v>54</v>
      </c>
      <c r="W179" s="169" t="s">
        <v>54</v>
      </c>
      <c r="X179" s="170" t="s">
        <v>54</v>
      </c>
      <c r="Y179" s="171" t="s">
        <v>54</v>
      </c>
      <c r="Z179" s="172" t="s">
        <v>54</v>
      </c>
      <c r="AA179" s="169" t="s">
        <v>54</v>
      </c>
      <c r="AB179" s="173" t="s">
        <v>54</v>
      </c>
      <c r="AC179" s="171" t="s">
        <v>54</v>
      </c>
      <c r="AD179" s="174" t="s">
        <v>54</v>
      </c>
      <c r="AE179" s="169" t="s">
        <v>54</v>
      </c>
      <c r="AF179" s="170" t="s">
        <v>54</v>
      </c>
      <c r="AG179" s="168">
        <v>404</v>
      </c>
      <c r="AH179" s="169" t="s">
        <v>54</v>
      </c>
      <c r="AI179" s="170" t="s">
        <v>54</v>
      </c>
      <c r="AJ179" s="171" t="s">
        <v>54</v>
      </c>
      <c r="AK179" s="172" t="s">
        <v>54</v>
      </c>
      <c r="AL179" s="169" t="s">
        <v>54</v>
      </c>
      <c r="AM179" s="170" t="s">
        <v>54</v>
      </c>
      <c r="AN179" s="171" t="s">
        <v>54</v>
      </c>
      <c r="AO179" s="172" t="s">
        <v>54</v>
      </c>
      <c r="AP179" s="169" t="s">
        <v>54</v>
      </c>
      <c r="AQ179" s="170" t="s">
        <v>54</v>
      </c>
      <c r="AR179" s="171" t="s">
        <v>54</v>
      </c>
      <c r="AS179" s="172" t="s">
        <v>54</v>
      </c>
      <c r="AT179" s="169" t="s">
        <v>54</v>
      </c>
      <c r="AU179" s="175" t="s">
        <v>54</v>
      </c>
    </row>
    <row r="180" spans="1:47" s="150" customFormat="1">
      <c r="A180" s="48" t="s">
        <v>35</v>
      </c>
      <c r="B180" s="176">
        <v>4817</v>
      </c>
      <c r="C180" s="177">
        <v>1168</v>
      </c>
      <c r="D180" s="178">
        <v>408</v>
      </c>
      <c r="E180" s="179">
        <f>D180/C180*100</f>
        <v>34.93150684931507</v>
      </c>
      <c r="F180" s="180">
        <v>102</v>
      </c>
      <c r="G180" s="181">
        <f>F180/C180*100</f>
        <v>8.7328767123287676</v>
      </c>
      <c r="H180" s="178">
        <v>311</v>
      </c>
      <c r="I180" s="179">
        <f>H180/C180*100</f>
        <v>26.62671232876712</v>
      </c>
      <c r="J180" s="180">
        <v>146</v>
      </c>
      <c r="K180" s="181">
        <f>J180/C180*100</f>
        <v>12.5</v>
      </c>
      <c r="L180" s="178">
        <v>21</v>
      </c>
      <c r="M180" s="179">
        <f>L180/C180*100</f>
        <v>1.797945205479452</v>
      </c>
      <c r="N180" s="180">
        <v>11</v>
      </c>
      <c r="O180" s="181">
        <f>N180/C180*100</f>
        <v>0.94178082191780821</v>
      </c>
      <c r="P180" s="178">
        <v>169</v>
      </c>
      <c r="Q180" s="179">
        <f>P180/C180*100</f>
        <v>14.46917808219178</v>
      </c>
      <c r="R180" s="177">
        <v>2014</v>
      </c>
      <c r="S180" s="182" t="s">
        <v>54</v>
      </c>
      <c r="T180" s="183" t="s">
        <v>54</v>
      </c>
      <c r="U180" s="184" t="s">
        <v>54</v>
      </c>
      <c r="V180" s="185" t="s">
        <v>54</v>
      </c>
      <c r="W180" s="182" t="s">
        <v>54</v>
      </c>
      <c r="X180" s="183" t="s">
        <v>54</v>
      </c>
      <c r="Y180" s="184" t="s">
        <v>54</v>
      </c>
      <c r="Z180" s="185" t="s">
        <v>54</v>
      </c>
      <c r="AA180" s="182" t="s">
        <v>54</v>
      </c>
      <c r="AB180" s="186" t="s">
        <v>54</v>
      </c>
      <c r="AC180" s="184" t="s">
        <v>54</v>
      </c>
      <c r="AD180" s="187" t="s">
        <v>54</v>
      </c>
      <c r="AE180" s="182" t="s">
        <v>54</v>
      </c>
      <c r="AF180" s="183" t="s">
        <v>54</v>
      </c>
      <c r="AG180" s="193">
        <v>1635</v>
      </c>
      <c r="AH180" s="182" t="s">
        <v>54</v>
      </c>
      <c r="AI180" s="183" t="s">
        <v>54</v>
      </c>
      <c r="AJ180" s="184" t="s">
        <v>54</v>
      </c>
      <c r="AK180" s="185" t="s">
        <v>54</v>
      </c>
      <c r="AL180" s="182" t="s">
        <v>54</v>
      </c>
      <c r="AM180" s="183" t="s">
        <v>54</v>
      </c>
      <c r="AN180" s="184" t="s">
        <v>54</v>
      </c>
      <c r="AO180" s="185" t="s">
        <v>54</v>
      </c>
      <c r="AP180" s="182" t="s">
        <v>54</v>
      </c>
      <c r="AQ180" s="183" t="s">
        <v>54</v>
      </c>
      <c r="AR180" s="184" t="s">
        <v>54</v>
      </c>
      <c r="AS180" s="185" t="s">
        <v>54</v>
      </c>
      <c r="AT180" s="182" t="s">
        <v>54</v>
      </c>
      <c r="AU180" s="188" t="s">
        <v>54</v>
      </c>
    </row>
    <row r="181" spans="1:47" s="150" customFormat="1">
      <c r="A181" s="49" t="s">
        <v>36</v>
      </c>
      <c r="B181" s="167">
        <v>10007</v>
      </c>
      <c r="C181" s="168">
        <v>1151</v>
      </c>
      <c r="D181" s="169">
        <v>346</v>
      </c>
      <c r="E181" s="170">
        <f>D181/C181*100</f>
        <v>30.060816681146829</v>
      </c>
      <c r="F181" s="171">
        <v>48</v>
      </c>
      <c r="G181" s="172">
        <f>F181/C181*100</f>
        <v>4.1702867072111207</v>
      </c>
      <c r="H181" s="169">
        <v>177</v>
      </c>
      <c r="I181" s="170">
        <f>H181/C181*100</f>
        <v>15.377932232841008</v>
      </c>
      <c r="J181" s="171">
        <v>108</v>
      </c>
      <c r="K181" s="172">
        <f>J181/C181*100</f>
        <v>9.3831450912250212</v>
      </c>
      <c r="L181" s="169">
        <v>47</v>
      </c>
      <c r="M181" s="170">
        <f>L181/C181*100</f>
        <v>4.0834057341442218</v>
      </c>
      <c r="N181" s="171">
        <v>50</v>
      </c>
      <c r="O181" s="172">
        <f>N181/C181*100</f>
        <v>4.3440486533449176</v>
      </c>
      <c r="P181" s="169">
        <v>375</v>
      </c>
      <c r="Q181" s="170">
        <f>P181/C181*100</f>
        <v>32.580364900086884</v>
      </c>
      <c r="R181" s="168">
        <v>6250</v>
      </c>
      <c r="S181" s="169">
        <v>449</v>
      </c>
      <c r="T181" s="170">
        <f t="shared" ref="T181:T186" si="79">S181/R181*100</f>
        <v>7.1840000000000002</v>
      </c>
      <c r="U181" s="171">
        <v>364</v>
      </c>
      <c r="V181" s="172">
        <f t="shared" ref="V181:V186" si="80">U181/R181*100</f>
        <v>5.8239999999999998</v>
      </c>
      <c r="W181" s="169">
        <v>1270</v>
      </c>
      <c r="X181" s="170">
        <f t="shared" ref="X181:X186" si="81">W181/R181*100</f>
        <v>20.32</v>
      </c>
      <c r="Y181" s="171">
        <v>2175</v>
      </c>
      <c r="Z181" s="172">
        <f t="shared" ref="Z181:Z186" si="82">Y181/R181*100</f>
        <v>34.799999999999997</v>
      </c>
      <c r="AA181" s="169">
        <v>1079</v>
      </c>
      <c r="AB181" s="173">
        <f t="shared" ref="AB181:AB186" si="83">AA181/R181*100</f>
        <v>17.263999999999999</v>
      </c>
      <c r="AC181" s="171">
        <v>532</v>
      </c>
      <c r="AD181" s="174">
        <f t="shared" ref="AD181:AD186" si="84">AC181/R181*100</f>
        <v>8.5120000000000005</v>
      </c>
      <c r="AE181" s="169">
        <v>381</v>
      </c>
      <c r="AF181" s="170">
        <f t="shared" ref="AF181:AF186" si="85">AE181/R181*100</f>
        <v>6.0960000000000001</v>
      </c>
      <c r="AG181" s="168">
        <v>2606</v>
      </c>
      <c r="AH181" s="169">
        <v>100</v>
      </c>
      <c r="AI181" s="170">
        <f>AH181/AG181*100</f>
        <v>3.8372985418265539</v>
      </c>
      <c r="AJ181" s="171">
        <v>69</v>
      </c>
      <c r="AK181" s="172">
        <f>AJ181/AG181*100</f>
        <v>2.647735993860322</v>
      </c>
      <c r="AL181" s="169">
        <v>670</v>
      </c>
      <c r="AM181" s="170">
        <f>AL181/AG181*100</f>
        <v>25.709900230237913</v>
      </c>
      <c r="AN181" s="171">
        <v>1537</v>
      </c>
      <c r="AO181" s="172">
        <f>AN181/AG181*100</f>
        <v>58.979278587874141</v>
      </c>
      <c r="AP181" s="169">
        <v>195</v>
      </c>
      <c r="AQ181" s="170">
        <f>AP181/AG181*100</f>
        <v>7.4827321565617808</v>
      </c>
      <c r="AR181" s="171">
        <v>23</v>
      </c>
      <c r="AS181" s="172">
        <f>AR181/AG181*100</f>
        <v>0.88257866462010737</v>
      </c>
      <c r="AT181" s="169">
        <v>12</v>
      </c>
      <c r="AU181" s="175">
        <f>AT181/AG181*100</f>
        <v>0.46047582501918649</v>
      </c>
    </row>
    <row r="182" spans="1:47" s="150" customFormat="1">
      <c r="A182" s="48" t="s">
        <v>37</v>
      </c>
      <c r="B182" s="176">
        <v>2428</v>
      </c>
      <c r="C182" s="177">
        <v>236</v>
      </c>
      <c r="D182" s="178" t="s">
        <v>54</v>
      </c>
      <c r="E182" s="179" t="s">
        <v>54</v>
      </c>
      <c r="F182" s="180" t="s">
        <v>54</v>
      </c>
      <c r="G182" s="181" t="s">
        <v>54</v>
      </c>
      <c r="H182" s="178" t="s">
        <v>54</v>
      </c>
      <c r="I182" s="179" t="s">
        <v>54</v>
      </c>
      <c r="J182" s="180" t="s">
        <v>54</v>
      </c>
      <c r="K182" s="181" t="s">
        <v>54</v>
      </c>
      <c r="L182" s="178" t="s">
        <v>54</v>
      </c>
      <c r="M182" s="179" t="s">
        <v>54</v>
      </c>
      <c r="N182" s="180" t="s">
        <v>54</v>
      </c>
      <c r="O182" s="181" t="s">
        <v>54</v>
      </c>
      <c r="P182" s="178" t="s">
        <v>54</v>
      </c>
      <c r="Q182" s="179" t="s">
        <v>54</v>
      </c>
      <c r="R182" s="177">
        <v>1403</v>
      </c>
      <c r="S182" s="182">
        <v>94</v>
      </c>
      <c r="T182" s="183">
        <f t="shared" si="79"/>
        <v>6.6999287241625085</v>
      </c>
      <c r="U182" s="184">
        <v>219</v>
      </c>
      <c r="V182" s="185">
        <f t="shared" si="80"/>
        <v>15.609408410548825</v>
      </c>
      <c r="W182" s="182">
        <v>408</v>
      </c>
      <c r="X182" s="183">
        <f t="shared" si="81"/>
        <v>29.080541696364932</v>
      </c>
      <c r="Y182" s="184">
        <v>256</v>
      </c>
      <c r="Z182" s="185">
        <f t="shared" si="82"/>
        <v>18.246614397719174</v>
      </c>
      <c r="AA182" s="182">
        <v>212</v>
      </c>
      <c r="AB182" s="186">
        <f t="shared" si="83"/>
        <v>15.11047754811119</v>
      </c>
      <c r="AC182" s="184">
        <v>119</v>
      </c>
      <c r="AD182" s="187">
        <f t="shared" si="84"/>
        <v>8.4818246614397719</v>
      </c>
      <c r="AE182" s="182">
        <v>95</v>
      </c>
      <c r="AF182" s="183">
        <f t="shared" si="85"/>
        <v>6.7712045616535992</v>
      </c>
      <c r="AG182" s="193">
        <v>789</v>
      </c>
      <c r="AH182" s="182" t="s">
        <v>54</v>
      </c>
      <c r="AI182" s="183" t="s">
        <v>54</v>
      </c>
      <c r="AJ182" s="184" t="s">
        <v>54</v>
      </c>
      <c r="AK182" s="185" t="s">
        <v>54</v>
      </c>
      <c r="AL182" s="182" t="s">
        <v>54</v>
      </c>
      <c r="AM182" s="183" t="s">
        <v>54</v>
      </c>
      <c r="AN182" s="184" t="s">
        <v>54</v>
      </c>
      <c r="AO182" s="185" t="s">
        <v>54</v>
      </c>
      <c r="AP182" s="182" t="s">
        <v>54</v>
      </c>
      <c r="AQ182" s="183" t="s">
        <v>54</v>
      </c>
      <c r="AR182" s="184" t="s">
        <v>54</v>
      </c>
      <c r="AS182" s="185" t="s">
        <v>54</v>
      </c>
      <c r="AT182" s="182" t="s">
        <v>54</v>
      </c>
      <c r="AU182" s="188" t="s">
        <v>54</v>
      </c>
    </row>
    <row r="183" spans="1:47" s="150" customFormat="1">
      <c r="A183" s="49" t="s">
        <v>38</v>
      </c>
      <c r="B183" s="167">
        <v>464</v>
      </c>
      <c r="C183" s="168">
        <v>26</v>
      </c>
      <c r="D183" s="169" t="s">
        <v>54</v>
      </c>
      <c r="E183" s="170" t="s">
        <v>54</v>
      </c>
      <c r="F183" s="171" t="s">
        <v>54</v>
      </c>
      <c r="G183" s="172" t="s">
        <v>54</v>
      </c>
      <c r="H183" s="169" t="s">
        <v>54</v>
      </c>
      <c r="I183" s="170" t="s">
        <v>54</v>
      </c>
      <c r="J183" s="171" t="s">
        <v>54</v>
      </c>
      <c r="K183" s="172" t="s">
        <v>54</v>
      </c>
      <c r="L183" s="169" t="s">
        <v>54</v>
      </c>
      <c r="M183" s="170" t="s">
        <v>54</v>
      </c>
      <c r="N183" s="171" t="s">
        <v>54</v>
      </c>
      <c r="O183" s="172" t="s">
        <v>54</v>
      </c>
      <c r="P183" s="169" t="s">
        <v>54</v>
      </c>
      <c r="Q183" s="170" t="s">
        <v>54</v>
      </c>
      <c r="R183" s="168">
        <v>242</v>
      </c>
      <c r="S183" s="169">
        <v>16</v>
      </c>
      <c r="T183" s="170">
        <f t="shared" si="79"/>
        <v>6.6115702479338845</v>
      </c>
      <c r="U183" s="171">
        <v>6</v>
      </c>
      <c r="V183" s="172">
        <f t="shared" si="80"/>
        <v>2.4793388429752068</v>
      </c>
      <c r="W183" s="169">
        <v>80</v>
      </c>
      <c r="X183" s="170">
        <f t="shared" si="81"/>
        <v>33.057851239669425</v>
      </c>
      <c r="Y183" s="171">
        <v>66</v>
      </c>
      <c r="Z183" s="172">
        <f t="shared" si="82"/>
        <v>27.27272727272727</v>
      </c>
      <c r="AA183" s="169">
        <v>41</v>
      </c>
      <c r="AB183" s="173">
        <f t="shared" si="83"/>
        <v>16.942148760330578</v>
      </c>
      <c r="AC183" s="171">
        <v>20</v>
      </c>
      <c r="AD183" s="174">
        <f t="shared" si="84"/>
        <v>8.2644628099173563</v>
      </c>
      <c r="AE183" s="169">
        <v>13</v>
      </c>
      <c r="AF183" s="170">
        <f t="shared" si="85"/>
        <v>5.3719008264462813</v>
      </c>
      <c r="AG183" s="168">
        <v>196</v>
      </c>
      <c r="AH183" s="169" t="s">
        <v>54</v>
      </c>
      <c r="AI183" s="170" t="s">
        <v>54</v>
      </c>
      <c r="AJ183" s="171" t="s">
        <v>54</v>
      </c>
      <c r="AK183" s="172" t="s">
        <v>54</v>
      </c>
      <c r="AL183" s="169" t="s">
        <v>54</v>
      </c>
      <c r="AM183" s="170" t="s">
        <v>54</v>
      </c>
      <c r="AN183" s="171" t="s">
        <v>54</v>
      </c>
      <c r="AO183" s="172" t="s">
        <v>54</v>
      </c>
      <c r="AP183" s="169" t="s">
        <v>54</v>
      </c>
      <c r="AQ183" s="170" t="s">
        <v>54</v>
      </c>
      <c r="AR183" s="171" t="s">
        <v>54</v>
      </c>
      <c r="AS183" s="172" t="s">
        <v>54</v>
      </c>
      <c r="AT183" s="169" t="s">
        <v>54</v>
      </c>
      <c r="AU183" s="175" t="s">
        <v>54</v>
      </c>
    </row>
    <row r="184" spans="1:47" s="150" customFormat="1">
      <c r="A184" s="48" t="s">
        <v>39</v>
      </c>
      <c r="B184" s="176">
        <v>2321</v>
      </c>
      <c r="C184" s="177">
        <v>134</v>
      </c>
      <c r="D184" s="178">
        <v>15</v>
      </c>
      <c r="E184" s="179">
        <f>D184/C184*100</f>
        <v>11.194029850746269</v>
      </c>
      <c r="F184" s="180">
        <v>19</v>
      </c>
      <c r="G184" s="181">
        <f>F184/C184*100</f>
        <v>14.17910447761194</v>
      </c>
      <c r="H184" s="178">
        <v>33</v>
      </c>
      <c r="I184" s="179">
        <f>H184/C184*100</f>
        <v>24.626865671641792</v>
      </c>
      <c r="J184" s="180">
        <v>25</v>
      </c>
      <c r="K184" s="181">
        <f>J184/C184*100</f>
        <v>18.656716417910449</v>
      </c>
      <c r="L184" s="178">
        <v>16</v>
      </c>
      <c r="M184" s="179">
        <f>L184/C184*100</f>
        <v>11.940298507462686</v>
      </c>
      <c r="N184" s="180">
        <v>5</v>
      </c>
      <c r="O184" s="181">
        <f>N184/C184*100</f>
        <v>3.7313432835820892</v>
      </c>
      <c r="P184" s="178">
        <v>21</v>
      </c>
      <c r="Q184" s="179">
        <f>P184/C184*100</f>
        <v>15.671641791044777</v>
      </c>
      <c r="R184" s="177">
        <v>945</v>
      </c>
      <c r="S184" s="182">
        <v>33</v>
      </c>
      <c r="T184" s="183">
        <f t="shared" si="79"/>
        <v>3.4920634920634921</v>
      </c>
      <c r="U184" s="184">
        <v>54</v>
      </c>
      <c r="V184" s="185">
        <f t="shared" si="80"/>
        <v>5.7142857142857144</v>
      </c>
      <c r="W184" s="182">
        <v>104</v>
      </c>
      <c r="X184" s="183">
        <f t="shared" si="81"/>
        <v>11.005291005291005</v>
      </c>
      <c r="Y184" s="184">
        <v>308</v>
      </c>
      <c r="Z184" s="185">
        <f t="shared" si="82"/>
        <v>32.592592592592595</v>
      </c>
      <c r="AA184" s="182">
        <v>283</v>
      </c>
      <c r="AB184" s="186">
        <f t="shared" si="83"/>
        <v>29.947089947089943</v>
      </c>
      <c r="AC184" s="184">
        <v>86</v>
      </c>
      <c r="AD184" s="187">
        <f t="shared" si="84"/>
        <v>9.1005291005291014</v>
      </c>
      <c r="AE184" s="182">
        <v>77</v>
      </c>
      <c r="AF184" s="183">
        <f t="shared" si="85"/>
        <v>8.1481481481481488</v>
      </c>
      <c r="AG184" s="193">
        <v>1242</v>
      </c>
      <c r="AH184" s="182">
        <v>14</v>
      </c>
      <c r="AI184" s="183">
        <f>AH184/AG184*100</f>
        <v>1.1272141706924315</v>
      </c>
      <c r="AJ184" s="184">
        <v>8</v>
      </c>
      <c r="AK184" s="185">
        <f>AJ184/AG184*100</f>
        <v>0.64412238325281801</v>
      </c>
      <c r="AL184" s="182">
        <v>164</v>
      </c>
      <c r="AM184" s="183">
        <f>AL184/AG184*100</f>
        <v>13.20450885668277</v>
      </c>
      <c r="AN184" s="184">
        <v>616</v>
      </c>
      <c r="AO184" s="185">
        <f>AN184/AG184*100</f>
        <v>49.597423510466989</v>
      </c>
      <c r="AP184" s="182">
        <v>376</v>
      </c>
      <c r="AQ184" s="183">
        <f>AP184/AG184*100</f>
        <v>30.273752012882447</v>
      </c>
      <c r="AR184" s="184">
        <v>48</v>
      </c>
      <c r="AS184" s="185">
        <f>AR184/AG184*100</f>
        <v>3.8647342995169081</v>
      </c>
      <c r="AT184" s="182">
        <v>16</v>
      </c>
      <c r="AU184" s="188">
        <f>AT184/AG184*100</f>
        <v>1.288244766505636</v>
      </c>
    </row>
    <row r="185" spans="1:47" s="150" customFormat="1">
      <c r="A185" s="49" t="s">
        <v>40</v>
      </c>
      <c r="B185" s="167">
        <v>1413</v>
      </c>
      <c r="C185" s="168">
        <v>125</v>
      </c>
      <c r="D185" s="169" t="s">
        <v>54</v>
      </c>
      <c r="E185" s="170" t="s">
        <v>54</v>
      </c>
      <c r="F185" s="171" t="s">
        <v>54</v>
      </c>
      <c r="G185" s="172" t="s">
        <v>54</v>
      </c>
      <c r="H185" s="169" t="s">
        <v>54</v>
      </c>
      <c r="I185" s="170" t="s">
        <v>54</v>
      </c>
      <c r="J185" s="171" t="s">
        <v>54</v>
      </c>
      <c r="K185" s="172" t="s">
        <v>54</v>
      </c>
      <c r="L185" s="169" t="s">
        <v>54</v>
      </c>
      <c r="M185" s="170" t="s">
        <v>54</v>
      </c>
      <c r="N185" s="171" t="s">
        <v>54</v>
      </c>
      <c r="O185" s="172" t="s">
        <v>54</v>
      </c>
      <c r="P185" s="169" t="s">
        <v>54</v>
      </c>
      <c r="Q185" s="170" t="s">
        <v>54</v>
      </c>
      <c r="R185" s="168">
        <v>715</v>
      </c>
      <c r="S185" s="169">
        <v>9</v>
      </c>
      <c r="T185" s="170">
        <f t="shared" si="79"/>
        <v>1.2587412587412588</v>
      </c>
      <c r="U185" s="171">
        <v>92</v>
      </c>
      <c r="V185" s="172">
        <f t="shared" si="80"/>
        <v>12.867132867132867</v>
      </c>
      <c r="W185" s="169">
        <v>428</v>
      </c>
      <c r="X185" s="170">
        <f t="shared" si="81"/>
        <v>59.86013986013986</v>
      </c>
      <c r="Y185" s="171">
        <v>114</v>
      </c>
      <c r="Z185" s="172">
        <f t="shared" si="82"/>
        <v>15.944055944055943</v>
      </c>
      <c r="AA185" s="169">
        <v>43</v>
      </c>
      <c r="AB185" s="173">
        <f t="shared" si="83"/>
        <v>6.0139860139860142</v>
      </c>
      <c r="AC185" s="171">
        <v>13</v>
      </c>
      <c r="AD185" s="174">
        <f t="shared" si="84"/>
        <v>1.8181818181818181</v>
      </c>
      <c r="AE185" s="169">
        <v>16</v>
      </c>
      <c r="AF185" s="170">
        <f t="shared" si="85"/>
        <v>2.2377622377622379</v>
      </c>
      <c r="AG185" s="168">
        <v>573</v>
      </c>
      <c r="AH185" s="169" t="s">
        <v>54</v>
      </c>
      <c r="AI185" s="170" t="s">
        <v>54</v>
      </c>
      <c r="AJ185" s="171" t="s">
        <v>54</v>
      </c>
      <c r="AK185" s="172" t="s">
        <v>54</v>
      </c>
      <c r="AL185" s="169" t="s">
        <v>54</v>
      </c>
      <c r="AM185" s="170" t="s">
        <v>54</v>
      </c>
      <c r="AN185" s="171" t="s">
        <v>54</v>
      </c>
      <c r="AO185" s="172" t="s">
        <v>54</v>
      </c>
      <c r="AP185" s="169" t="s">
        <v>54</v>
      </c>
      <c r="AQ185" s="170" t="s">
        <v>54</v>
      </c>
      <c r="AR185" s="171" t="s">
        <v>54</v>
      </c>
      <c r="AS185" s="172" t="s">
        <v>54</v>
      </c>
      <c r="AT185" s="169" t="s">
        <v>54</v>
      </c>
      <c r="AU185" s="175" t="s">
        <v>54</v>
      </c>
    </row>
    <row r="186" spans="1:47" s="150" customFormat="1">
      <c r="A186" s="50" t="s">
        <v>41</v>
      </c>
      <c r="B186" s="176">
        <v>1740</v>
      </c>
      <c r="C186" s="201">
        <v>329</v>
      </c>
      <c r="D186" s="202">
        <v>116</v>
      </c>
      <c r="E186" s="179">
        <f>D186/C186*100</f>
        <v>35.258358662613979</v>
      </c>
      <c r="F186" s="203">
        <v>22</v>
      </c>
      <c r="G186" s="181">
        <f>F186/C186*100</f>
        <v>6.6869300911854097</v>
      </c>
      <c r="H186" s="202">
        <v>65</v>
      </c>
      <c r="I186" s="179">
        <f>H186/C186*100</f>
        <v>19.756838905775076</v>
      </c>
      <c r="J186" s="203">
        <v>41</v>
      </c>
      <c r="K186" s="181">
        <f>J186/C186*100</f>
        <v>12.462006079027356</v>
      </c>
      <c r="L186" s="202">
        <v>11</v>
      </c>
      <c r="M186" s="179">
        <f>L186/C186*100</f>
        <v>3.3434650455927049</v>
      </c>
      <c r="N186" s="203">
        <v>7</v>
      </c>
      <c r="O186" s="181">
        <f>N186/C186*100</f>
        <v>2.1276595744680851</v>
      </c>
      <c r="P186" s="202">
        <v>67</v>
      </c>
      <c r="Q186" s="179">
        <f>P186/C186*100</f>
        <v>20.364741641337385</v>
      </c>
      <c r="R186" s="201">
        <v>850</v>
      </c>
      <c r="S186" s="258">
        <v>50</v>
      </c>
      <c r="T186" s="183">
        <f t="shared" si="79"/>
        <v>5.8823529411764701</v>
      </c>
      <c r="U186" s="259">
        <v>56</v>
      </c>
      <c r="V186" s="185">
        <f t="shared" si="80"/>
        <v>6.5882352941176476</v>
      </c>
      <c r="W186" s="258">
        <v>200</v>
      </c>
      <c r="X186" s="183">
        <f t="shared" si="81"/>
        <v>23.52941176470588</v>
      </c>
      <c r="Y186" s="259">
        <v>279</v>
      </c>
      <c r="Z186" s="185">
        <f t="shared" si="82"/>
        <v>32.82352941176471</v>
      </c>
      <c r="AA186" s="258">
        <v>162</v>
      </c>
      <c r="AB186" s="186">
        <f t="shared" si="83"/>
        <v>19.058823529411764</v>
      </c>
      <c r="AC186" s="259">
        <v>56</v>
      </c>
      <c r="AD186" s="187">
        <f t="shared" si="84"/>
        <v>6.5882352941176476</v>
      </c>
      <c r="AE186" s="258">
        <v>47</v>
      </c>
      <c r="AF186" s="183">
        <f t="shared" si="85"/>
        <v>5.5294117647058822</v>
      </c>
      <c r="AG186" s="260">
        <v>561</v>
      </c>
      <c r="AH186" s="258">
        <v>13</v>
      </c>
      <c r="AI186" s="183">
        <f>AH186/AG186*100</f>
        <v>2.3172905525846703</v>
      </c>
      <c r="AJ186" s="259">
        <v>14</v>
      </c>
      <c r="AK186" s="185">
        <f>AJ186/AG186*100</f>
        <v>2.4955436720142603</v>
      </c>
      <c r="AL186" s="258">
        <v>146</v>
      </c>
      <c r="AM186" s="183">
        <f>AL186/AG186*100</f>
        <v>26.024955436720141</v>
      </c>
      <c r="AN186" s="259">
        <v>288</v>
      </c>
      <c r="AO186" s="185">
        <f>AN186/AG186*100</f>
        <v>51.336898395721931</v>
      </c>
      <c r="AP186" s="258">
        <v>83</v>
      </c>
      <c r="AQ186" s="183">
        <f>AP186/AG186*100</f>
        <v>14.795008912655971</v>
      </c>
      <c r="AR186" s="259">
        <v>12</v>
      </c>
      <c r="AS186" s="185">
        <f>AR186/AG186*100</f>
        <v>2.1390374331550799</v>
      </c>
      <c r="AT186" s="258">
        <v>5</v>
      </c>
      <c r="AU186" s="188">
        <f>AT186/AG186*100</f>
        <v>0.89126559714795017</v>
      </c>
    </row>
    <row r="187" spans="1:47" s="150" customFormat="1" ht="15" thickBot="1">
      <c r="A187" s="49" t="s">
        <v>42</v>
      </c>
      <c r="B187" s="167">
        <v>1320</v>
      </c>
      <c r="C187" s="168">
        <v>112</v>
      </c>
      <c r="D187" s="169" t="s">
        <v>54</v>
      </c>
      <c r="E187" s="170" t="s">
        <v>54</v>
      </c>
      <c r="F187" s="171" t="s">
        <v>54</v>
      </c>
      <c r="G187" s="172" t="s">
        <v>54</v>
      </c>
      <c r="H187" s="169" t="s">
        <v>54</v>
      </c>
      <c r="I187" s="170" t="s">
        <v>54</v>
      </c>
      <c r="J187" s="171" t="s">
        <v>54</v>
      </c>
      <c r="K187" s="172" t="s">
        <v>54</v>
      </c>
      <c r="L187" s="169" t="s">
        <v>54</v>
      </c>
      <c r="M187" s="170" t="s">
        <v>54</v>
      </c>
      <c r="N187" s="171" t="s">
        <v>54</v>
      </c>
      <c r="O187" s="172" t="s">
        <v>54</v>
      </c>
      <c r="P187" s="169" t="s">
        <v>54</v>
      </c>
      <c r="Q187" s="170" t="s">
        <v>54</v>
      </c>
      <c r="R187" s="204">
        <v>748</v>
      </c>
      <c r="S187" s="205" t="s">
        <v>54</v>
      </c>
      <c r="T187" s="206" t="s">
        <v>54</v>
      </c>
      <c r="U187" s="207" t="s">
        <v>54</v>
      </c>
      <c r="V187" s="208" t="s">
        <v>54</v>
      </c>
      <c r="W187" s="205" t="s">
        <v>54</v>
      </c>
      <c r="X187" s="206" t="s">
        <v>54</v>
      </c>
      <c r="Y187" s="207" t="s">
        <v>54</v>
      </c>
      <c r="Z187" s="208" t="s">
        <v>54</v>
      </c>
      <c r="AA187" s="205" t="s">
        <v>54</v>
      </c>
      <c r="AB187" s="209" t="s">
        <v>54</v>
      </c>
      <c r="AC187" s="207" t="s">
        <v>54</v>
      </c>
      <c r="AD187" s="210" t="s">
        <v>54</v>
      </c>
      <c r="AE187" s="205" t="s">
        <v>54</v>
      </c>
      <c r="AF187" s="206" t="s">
        <v>54</v>
      </c>
      <c r="AG187" s="168">
        <v>460</v>
      </c>
      <c r="AH187" s="169" t="s">
        <v>54</v>
      </c>
      <c r="AI187" s="170" t="s">
        <v>54</v>
      </c>
      <c r="AJ187" s="171" t="s">
        <v>54</v>
      </c>
      <c r="AK187" s="172" t="s">
        <v>54</v>
      </c>
      <c r="AL187" s="169" t="s">
        <v>54</v>
      </c>
      <c r="AM187" s="170" t="s">
        <v>54</v>
      </c>
      <c r="AN187" s="171" t="s">
        <v>54</v>
      </c>
      <c r="AO187" s="172" t="s">
        <v>54</v>
      </c>
      <c r="AP187" s="169" t="s">
        <v>54</v>
      </c>
      <c r="AQ187" s="170" t="s">
        <v>54</v>
      </c>
      <c r="AR187" s="171" t="s">
        <v>54</v>
      </c>
      <c r="AS187" s="172" t="s">
        <v>54</v>
      </c>
      <c r="AT187" s="169" t="s">
        <v>54</v>
      </c>
      <c r="AU187" s="175" t="s">
        <v>54</v>
      </c>
    </row>
    <row r="188" spans="1:47" s="150" customFormat="1">
      <c r="A188" s="51" t="s">
        <v>55</v>
      </c>
      <c r="B188" s="211">
        <v>42014</v>
      </c>
      <c r="C188" s="212">
        <v>7741</v>
      </c>
      <c r="D188" s="213">
        <v>1999</v>
      </c>
      <c r="E188" s="214">
        <f>D188/C188*100</f>
        <v>25.823537010722131</v>
      </c>
      <c r="F188" s="215">
        <v>1481</v>
      </c>
      <c r="G188" s="216">
        <f>F188/C188*100</f>
        <v>19.131895103991734</v>
      </c>
      <c r="H188" s="213">
        <v>1777</v>
      </c>
      <c r="I188" s="214">
        <f>H188/C188*100</f>
        <v>22.955690479266245</v>
      </c>
      <c r="J188" s="215">
        <v>778</v>
      </c>
      <c r="K188" s="216">
        <f>J188/C188*100</f>
        <v>10.050381087714765</v>
      </c>
      <c r="L188" s="213">
        <v>313</v>
      </c>
      <c r="M188" s="214">
        <f>L188/C188*100</f>
        <v>4.0434052448004127</v>
      </c>
      <c r="N188" s="215">
        <v>227</v>
      </c>
      <c r="O188" s="216">
        <f>N188/C188*100</f>
        <v>2.9324376695517373</v>
      </c>
      <c r="P188" s="213">
        <v>1166</v>
      </c>
      <c r="Q188" s="214">
        <f>P188/C188*100</f>
        <v>15.062653403952977</v>
      </c>
      <c r="R188" s="212">
        <v>22607</v>
      </c>
      <c r="S188" s="213">
        <v>1860</v>
      </c>
      <c r="T188" s="214">
        <f>S188/R188*100</f>
        <v>8.2275401424337584</v>
      </c>
      <c r="U188" s="215">
        <v>4059</v>
      </c>
      <c r="V188" s="216">
        <f>U188/R188*100</f>
        <v>17.954615826956253</v>
      </c>
      <c r="W188" s="213">
        <v>6967</v>
      </c>
      <c r="X188" s="214">
        <f>W188/R188*100</f>
        <v>30.817888264696773</v>
      </c>
      <c r="Y188" s="215">
        <v>5055</v>
      </c>
      <c r="Z188" s="216">
        <f>Y188/R188*100</f>
        <v>22.360330870969168</v>
      </c>
      <c r="AA188" s="213">
        <v>2514</v>
      </c>
      <c r="AB188" s="217">
        <f>AA188/R188*100</f>
        <v>11.120449418321758</v>
      </c>
      <c r="AC188" s="215">
        <v>1197</v>
      </c>
      <c r="AD188" s="218">
        <f>AC188/R188*100</f>
        <v>5.2948201884372095</v>
      </c>
      <c r="AE188" s="213">
        <v>955</v>
      </c>
      <c r="AF188" s="214">
        <f>AE188/R188*100</f>
        <v>4.2243552881850759</v>
      </c>
      <c r="AG188" s="212">
        <v>11666</v>
      </c>
      <c r="AH188" s="213">
        <v>386</v>
      </c>
      <c r="AI188" s="214">
        <f>AH188/AG188*100</f>
        <v>3.3087605006000347</v>
      </c>
      <c r="AJ188" s="215">
        <v>1459</v>
      </c>
      <c r="AK188" s="216">
        <f>AJ188/AG188*100</f>
        <v>12.506428938796502</v>
      </c>
      <c r="AL188" s="213">
        <v>4369</v>
      </c>
      <c r="AM188" s="214">
        <f>AL188/AG188*100</f>
        <v>37.45071146922681</v>
      </c>
      <c r="AN188" s="215">
        <v>4550</v>
      </c>
      <c r="AO188" s="216">
        <f>AN188/AG188*100</f>
        <v>39.002228698782787</v>
      </c>
      <c r="AP188" s="213">
        <v>740</v>
      </c>
      <c r="AQ188" s="214">
        <f>AP188/AG188*100</f>
        <v>6.343219612549289</v>
      </c>
      <c r="AR188" s="215">
        <v>120</v>
      </c>
      <c r="AS188" s="216">
        <f>AR188/AG188*100</f>
        <v>1.0286302074404252</v>
      </c>
      <c r="AT188" s="213">
        <v>42</v>
      </c>
      <c r="AU188" s="219">
        <f>AT188/AG188*100</f>
        <v>0.36002057260414883</v>
      </c>
    </row>
    <row r="189" spans="1:47" s="150" customFormat="1">
      <c r="A189" s="52" t="s">
        <v>44</v>
      </c>
      <c r="B189" s="220">
        <v>10071</v>
      </c>
      <c r="C189" s="221">
        <v>1420</v>
      </c>
      <c r="D189" s="222">
        <v>448</v>
      </c>
      <c r="E189" s="223">
        <f>D189/C189*100</f>
        <v>31.549295774647888</v>
      </c>
      <c r="F189" s="224">
        <v>154</v>
      </c>
      <c r="G189" s="225">
        <f>F189/C189*100</f>
        <v>10.84507042253521</v>
      </c>
      <c r="H189" s="222">
        <v>348</v>
      </c>
      <c r="I189" s="223">
        <f>H189/C189*100</f>
        <v>24.507042253521128</v>
      </c>
      <c r="J189" s="224">
        <v>187</v>
      </c>
      <c r="K189" s="225">
        <f>J189/C189*100</f>
        <v>13.169014084507042</v>
      </c>
      <c r="L189" s="222">
        <v>104</v>
      </c>
      <c r="M189" s="223">
        <f>L189/C189*100</f>
        <v>7.323943661971831</v>
      </c>
      <c r="N189" s="224">
        <v>42</v>
      </c>
      <c r="O189" s="225">
        <f>N189/C189*100</f>
        <v>2.9577464788732395</v>
      </c>
      <c r="P189" s="222">
        <v>137</v>
      </c>
      <c r="Q189" s="223">
        <f>P189/C189*100</f>
        <v>9.647887323943662</v>
      </c>
      <c r="R189" s="221">
        <v>4515</v>
      </c>
      <c r="S189" s="222">
        <v>234</v>
      </c>
      <c r="T189" s="223">
        <f>S189/R189*100</f>
        <v>5.1827242524916945</v>
      </c>
      <c r="U189" s="224">
        <v>346</v>
      </c>
      <c r="V189" s="225">
        <f>U189/R189*100</f>
        <v>7.6633444075304533</v>
      </c>
      <c r="W189" s="222">
        <v>1483</v>
      </c>
      <c r="X189" s="223">
        <f>W189/R189*100</f>
        <v>32.846068660022148</v>
      </c>
      <c r="Y189" s="224">
        <v>1321</v>
      </c>
      <c r="Z189" s="225">
        <f>Y189/R189*100</f>
        <v>29.258028792912516</v>
      </c>
      <c r="AA189" s="222">
        <v>663</v>
      </c>
      <c r="AB189" s="226">
        <f>AA189/R189*100</f>
        <v>14.6843853820598</v>
      </c>
      <c r="AC189" s="224">
        <v>251</v>
      </c>
      <c r="AD189" s="227">
        <f>AC189/R189*100</f>
        <v>5.5592469545957917</v>
      </c>
      <c r="AE189" s="222">
        <v>217</v>
      </c>
      <c r="AF189" s="223">
        <f>AE189/R189*100</f>
        <v>4.8062015503875966</v>
      </c>
      <c r="AG189" s="221">
        <v>4136</v>
      </c>
      <c r="AH189" s="222">
        <v>70</v>
      </c>
      <c r="AI189" s="223">
        <f>AH189/AG189*100</f>
        <v>1.6924564796905222</v>
      </c>
      <c r="AJ189" s="224">
        <v>234</v>
      </c>
      <c r="AK189" s="225">
        <f>AJ189/AG189*100</f>
        <v>5.6576402321083172</v>
      </c>
      <c r="AL189" s="222">
        <v>1469</v>
      </c>
      <c r="AM189" s="223">
        <f>AL189/AG189*100</f>
        <v>35.5174081237911</v>
      </c>
      <c r="AN189" s="224">
        <v>1665</v>
      </c>
      <c r="AO189" s="225">
        <f>AN189/AG189*100</f>
        <v>40.256286266924562</v>
      </c>
      <c r="AP189" s="222">
        <v>603</v>
      </c>
      <c r="AQ189" s="223">
        <f>AP189/AG189*100</f>
        <v>14.579303675048354</v>
      </c>
      <c r="AR189" s="224">
        <v>74</v>
      </c>
      <c r="AS189" s="225">
        <f>AR189/AG189*100</f>
        <v>1.7891682785299807</v>
      </c>
      <c r="AT189" s="222">
        <v>21</v>
      </c>
      <c r="AU189" s="228">
        <f>AT189/AG189*100</f>
        <v>0.50773694390715662</v>
      </c>
    </row>
    <row r="190" spans="1:47" s="150" customFormat="1">
      <c r="A190" s="53" t="s">
        <v>45</v>
      </c>
      <c r="B190" s="229">
        <v>52085</v>
      </c>
      <c r="C190" s="230">
        <v>9161</v>
      </c>
      <c r="D190" s="231">
        <v>2447</v>
      </c>
      <c r="E190" s="232">
        <f>D190/C190*100</f>
        <v>26.711057744787688</v>
      </c>
      <c r="F190" s="233">
        <v>1635</v>
      </c>
      <c r="G190" s="234">
        <f>F190/C190*100</f>
        <v>17.84739657242659</v>
      </c>
      <c r="H190" s="231">
        <v>2125</v>
      </c>
      <c r="I190" s="232">
        <f>H190/C190*100</f>
        <v>23.196157624713461</v>
      </c>
      <c r="J190" s="233">
        <v>965</v>
      </c>
      <c r="K190" s="234">
        <f>J190/C190*100</f>
        <v>10.533784521340465</v>
      </c>
      <c r="L190" s="231">
        <v>417</v>
      </c>
      <c r="M190" s="232">
        <f>L190/C190*100</f>
        <v>4.5519048138849474</v>
      </c>
      <c r="N190" s="233">
        <v>269</v>
      </c>
      <c r="O190" s="234">
        <f>N190/C190*100</f>
        <v>2.9363606593166685</v>
      </c>
      <c r="P190" s="231">
        <v>1303</v>
      </c>
      <c r="Q190" s="232">
        <f>P190/C190*100</f>
        <v>14.223338063530184</v>
      </c>
      <c r="R190" s="230">
        <v>27122</v>
      </c>
      <c r="S190" s="231">
        <v>2094</v>
      </c>
      <c r="T190" s="232">
        <f>S190/R190*100</f>
        <v>7.7206695671410666</v>
      </c>
      <c r="U190" s="233">
        <v>4405</v>
      </c>
      <c r="V190" s="234">
        <f>U190/R190*100</f>
        <v>16.241427623331614</v>
      </c>
      <c r="W190" s="231">
        <v>8450</v>
      </c>
      <c r="X190" s="232">
        <f>W190/R190*100</f>
        <v>31.155519504461321</v>
      </c>
      <c r="Y190" s="233">
        <v>6376</v>
      </c>
      <c r="Z190" s="234">
        <f>Y190/R190*100</f>
        <v>23.508590811887029</v>
      </c>
      <c r="AA190" s="231">
        <v>3177</v>
      </c>
      <c r="AB190" s="235">
        <f>AA190/R190*100</f>
        <v>11.71373792493179</v>
      </c>
      <c r="AC190" s="233">
        <v>1448</v>
      </c>
      <c r="AD190" s="236">
        <f>AC190/R190*100</f>
        <v>5.338839318634319</v>
      </c>
      <c r="AE190" s="231">
        <v>1172</v>
      </c>
      <c r="AF190" s="232">
        <f>AE190/R190*100</f>
        <v>4.3212152496128606</v>
      </c>
      <c r="AG190" s="230">
        <v>15802</v>
      </c>
      <c r="AH190" s="231">
        <v>456</v>
      </c>
      <c r="AI190" s="232">
        <f>AH190/AG190*100</f>
        <v>2.8857106695355017</v>
      </c>
      <c r="AJ190" s="233">
        <v>1693</v>
      </c>
      <c r="AK190" s="234">
        <f>AJ190/AG190*100</f>
        <v>10.713833691937729</v>
      </c>
      <c r="AL190" s="231">
        <v>5838</v>
      </c>
      <c r="AM190" s="232">
        <f>AL190/AG190*100</f>
        <v>36.944690545500571</v>
      </c>
      <c r="AN190" s="233">
        <v>6215</v>
      </c>
      <c r="AO190" s="234">
        <f>AN190/AG190*100</f>
        <v>39.330464498164794</v>
      </c>
      <c r="AP190" s="231">
        <v>1343</v>
      </c>
      <c r="AQ190" s="232">
        <f>AP190/AG190*100</f>
        <v>8.4989241868117951</v>
      </c>
      <c r="AR190" s="233">
        <v>194</v>
      </c>
      <c r="AS190" s="234">
        <f>AR190/AG190*100</f>
        <v>1.227692697126946</v>
      </c>
      <c r="AT190" s="231">
        <v>63</v>
      </c>
      <c r="AU190" s="237">
        <f>AT190/AG190*100</f>
        <v>0.39868371092266797</v>
      </c>
    </row>
    <row r="191" spans="1:47" s="150" customFormat="1">
      <c r="A191" s="421" t="s">
        <v>107</v>
      </c>
      <c r="B191" s="421"/>
      <c r="C191" s="421"/>
      <c r="D191" s="421"/>
      <c r="E191" s="421"/>
      <c r="F191" s="421"/>
      <c r="G191" s="421"/>
      <c r="H191" s="421"/>
      <c r="I191" s="421"/>
      <c r="J191" s="421"/>
      <c r="K191" s="421"/>
      <c r="L191" s="421"/>
      <c r="M191" s="421"/>
      <c r="N191" s="421"/>
      <c r="O191" s="421"/>
      <c r="P191" s="421"/>
      <c r="Q191" s="421"/>
      <c r="R191" s="421"/>
      <c r="S191" s="421"/>
      <c r="T191" s="421"/>
      <c r="U191" s="421"/>
      <c r="V191" s="421"/>
      <c r="W191" s="421"/>
      <c r="X191" s="421"/>
      <c r="Y191" s="421"/>
      <c r="Z191" s="421"/>
      <c r="AA191" s="421"/>
      <c r="AB191" s="421"/>
      <c r="AC191" s="421"/>
      <c r="AD191" s="421"/>
      <c r="AE191" s="421"/>
      <c r="AF191" s="421"/>
      <c r="AG191" s="421"/>
      <c r="AH191" s="421"/>
      <c r="AI191" s="421"/>
      <c r="AJ191" s="421"/>
      <c r="AK191" s="421"/>
      <c r="AL191" s="421"/>
      <c r="AM191" s="421"/>
      <c r="AN191" s="421"/>
      <c r="AO191" s="421"/>
      <c r="AP191" s="421"/>
      <c r="AQ191" s="421"/>
      <c r="AR191" s="421"/>
      <c r="AS191" s="421"/>
      <c r="AT191" s="421"/>
      <c r="AU191" s="421"/>
    </row>
    <row r="192" spans="1:47" s="150" customFormat="1">
      <c r="A192" s="432" t="s">
        <v>143</v>
      </c>
      <c r="B192" s="432"/>
      <c r="C192" s="432"/>
      <c r="D192" s="432"/>
      <c r="E192" s="432"/>
      <c r="F192" s="432"/>
      <c r="G192" s="432"/>
      <c r="H192" s="432"/>
      <c r="I192" s="432"/>
      <c r="J192" s="432"/>
      <c r="K192" s="432"/>
      <c r="L192" s="432"/>
      <c r="M192" s="432"/>
      <c r="N192" s="432"/>
      <c r="O192" s="432"/>
      <c r="P192" s="432"/>
      <c r="Q192" s="432"/>
      <c r="R192" s="432"/>
      <c r="S192" s="432"/>
      <c r="T192" s="432"/>
      <c r="U192" s="432"/>
      <c r="V192" s="432"/>
      <c r="W192" s="432"/>
      <c r="X192" s="432"/>
      <c r="Y192" s="432"/>
      <c r="Z192" s="432"/>
      <c r="AA192" s="432"/>
      <c r="AB192" s="432"/>
      <c r="AC192" s="432"/>
      <c r="AD192" s="432"/>
      <c r="AE192" s="432"/>
      <c r="AF192" s="432"/>
      <c r="AG192" s="432"/>
      <c r="AH192" s="432"/>
      <c r="AI192" s="432"/>
      <c r="AJ192" s="432"/>
      <c r="AK192" s="432"/>
      <c r="AL192" s="432"/>
      <c r="AM192" s="432"/>
      <c r="AN192" s="432"/>
      <c r="AO192" s="432"/>
      <c r="AP192" s="432"/>
      <c r="AQ192" s="432"/>
      <c r="AR192" s="432"/>
      <c r="AS192" s="432"/>
      <c r="AT192" s="432"/>
      <c r="AU192" s="432"/>
    </row>
    <row r="193" spans="1:47" s="150" customFormat="1">
      <c r="A193" s="432" t="s">
        <v>129</v>
      </c>
      <c r="B193" s="432"/>
      <c r="C193" s="432"/>
      <c r="D193" s="432"/>
      <c r="E193" s="432"/>
      <c r="F193" s="432"/>
      <c r="G193" s="432"/>
      <c r="H193" s="432"/>
      <c r="I193" s="432"/>
      <c r="J193" s="432"/>
      <c r="K193" s="432"/>
      <c r="L193" s="432"/>
      <c r="M193" s="432"/>
      <c r="N193" s="432"/>
      <c r="O193" s="432"/>
      <c r="P193" s="432"/>
      <c r="Q193" s="432"/>
      <c r="R193" s="432"/>
      <c r="S193" s="432"/>
      <c r="T193" s="432"/>
      <c r="U193" s="432"/>
      <c r="V193" s="432"/>
      <c r="W193" s="432"/>
      <c r="X193" s="432"/>
      <c r="Y193" s="432"/>
      <c r="Z193" s="432"/>
      <c r="AA193" s="432"/>
      <c r="AB193" s="432"/>
      <c r="AC193" s="432"/>
      <c r="AD193" s="432"/>
      <c r="AE193" s="432"/>
      <c r="AF193" s="432"/>
      <c r="AG193" s="432"/>
      <c r="AH193" s="432"/>
      <c r="AI193" s="432"/>
      <c r="AJ193" s="432"/>
      <c r="AK193" s="432"/>
      <c r="AL193" s="432"/>
      <c r="AM193" s="432"/>
      <c r="AN193" s="432"/>
      <c r="AO193" s="432"/>
      <c r="AP193" s="432"/>
      <c r="AQ193" s="432"/>
      <c r="AR193" s="432"/>
      <c r="AS193" s="432"/>
      <c r="AT193" s="432"/>
      <c r="AU193" s="432"/>
    </row>
  </sheetData>
  <mergeCells count="234">
    <mergeCell ref="AP10:AQ10"/>
    <mergeCell ref="AR10:AS10"/>
    <mergeCell ref="AT10:AU10"/>
    <mergeCell ref="A31:AU31"/>
    <mergeCell ref="A32:AU32"/>
    <mergeCell ref="A33:AU33"/>
    <mergeCell ref="W10:X10"/>
    <mergeCell ref="Y10:Z10"/>
    <mergeCell ref="AA10:AB10"/>
    <mergeCell ref="AC10:AD10"/>
    <mergeCell ref="AE10:AF10"/>
    <mergeCell ref="AH10:AI10"/>
    <mergeCell ref="AJ10:AK10"/>
    <mergeCell ref="AL10:AM10"/>
    <mergeCell ref="AN10:AO10"/>
    <mergeCell ref="A3:AU3"/>
    <mergeCell ref="A5:AU5"/>
    <mergeCell ref="A6:A11"/>
    <mergeCell ref="B6:AU6"/>
    <mergeCell ref="B7:B10"/>
    <mergeCell ref="C7:AU7"/>
    <mergeCell ref="C8:Q8"/>
    <mergeCell ref="R8:AF8"/>
    <mergeCell ref="AG8:AU8"/>
    <mergeCell ref="C9:C10"/>
    <mergeCell ref="D9:Q9"/>
    <mergeCell ref="R9:R10"/>
    <mergeCell ref="S9:AF9"/>
    <mergeCell ref="AG9:AG10"/>
    <mergeCell ref="AH9:AU9"/>
    <mergeCell ref="D10:E10"/>
    <mergeCell ref="F10:G10"/>
    <mergeCell ref="H10:I10"/>
    <mergeCell ref="J10:K10"/>
    <mergeCell ref="L10:M10"/>
    <mergeCell ref="N10:O10"/>
    <mergeCell ref="P10:Q10"/>
    <mergeCell ref="S10:T10"/>
    <mergeCell ref="U10:V10"/>
    <mergeCell ref="A192:AU192"/>
    <mergeCell ref="A193:AU193"/>
    <mergeCell ref="A63:AU63"/>
    <mergeCell ref="A65:AU65"/>
    <mergeCell ref="A69:AU69"/>
    <mergeCell ref="A95:AU95"/>
    <mergeCell ref="A97:AU97"/>
    <mergeCell ref="A101:AU101"/>
    <mergeCell ref="A127:AU127"/>
    <mergeCell ref="A129:AU129"/>
    <mergeCell ref="A133:AU133"/>
    <mergeCell ref="AH170:AI170"/>
    <mergeCell ref="AJ170:AK170"/>
    <mergeCell ref="AL170:AM170"/>
    <mergeCell ref="AN170:AO170"/>
    <mergeCell ref="AP170:AQ170"/>
    <mergeCell ref="AR170:AS170"/>
    <mergeCell ref="U170:V170"/>
    <mergeCell ref="W170:X170"/>
    <mergeCell ref="Y170:Z170"/>
    <mergeCell ref="AA170:AB170"/>
    <mergeCell ref="AC170:AD170"/>
    <mergeCell ref="AE170:AF170"/>
    <mergeCell ref="H170:I170"/>
    <mergeCell ref="J170:K170"/>
    <mergeCell ref="L170:M170"/>
    <mergeCell ref="N170:O170"/>
    <mergeCell ref="P170:Q170"/>
    <mergeCell ref="S170:T170"/>
    <mergeCell ref="A191:AU191"/>
    <mergeCell ref="A163:AU163"/>
    <mergeCell ref="A166:A171"/>
    <mergeCell ref="B166:AU166"/>
    <mergeCell ref="B167:B170"/>
    <mergeCell ref="C167:AU167"/>
    <mergeCell ref="C168:Q168"/>
    <mergeCell ref="R168:AF168"/>
    <mergeCell ref="AG168:AU168"/>
    <mergeCell ref="C169:C170"/>
    <mergeCell ref="D169:Q169"/>
    <mergeCell ref="R169:R170"/>
    <mergeCell ref="S169:AF169"/>
    <mergeCell ref="AG169:AG170"/>
    <mergeCell ref="AH169:AU169"/>
    <mergeCell ref="D170:E170"/>
    <mergeCell ref="F170:G170"/>
    <mergeCell ref="AT170:AU170"/>
    <mergeCell ref="A159:AU159"/>
    <mergeCell ref="A161:AU161"/>
    <mergeCell ref="A165:AU165"/>
    <mergeCell ref="AN138:AO138"/>
    <mergeCell ref="P138:Q138"/>
    <mergeCell ref="S138:T138"/>
    <mergeCell ref="U138:V138"/>
    <mergeCell ref="W138:X138"/>
    <mergeCell ref="Y138:Z138"/>
    <mergeCell ref="AA138:AB138"/>
    <mergeCell ref="R137:R138"/>
    <mergeCell ref="S137:AF137"/>
    <mergeCell ref="AG137:AG138"/>
    <mergeCell ref="AH137:AU137"/>
    <mergeCell ref="D138:E138"/>
    <mergeCell ref="F138:G138"/>
    <mergeCell ref="H138:I138"/>
    <mergeCell ref="J138:K138"/>
    <mergeCell ref="L138:M138"/>
    <mergeCell ref="N138:O138"/>
    <mergeCell ref="A160:AU160"/>
    <mergeCell ref="A131:AU131"/>
    <mergeCell ref="A134:A139"/>
    <mergeCell ref="B134:AU134"/>
    <mergeCell ref="B135:B138"/>
    <mergeCell ref="C135:AU135"/>
    <mergeCell ref="C136:Q136"/>
    <mergeCell ref="R136:AF136"/>
    <mergeCell ref="AG136:AU136"/>
    <mergeCell ref="C137:C138"/>
    <mergeCell ref="D137:Q137"/>
    <mergeCell ref="AP138:AQ138"/>
    <mergeCell ref="AR138:AS138"/>
    <mergeCell ref="AT138:AU138"/>
    <mergeCell ref="AC138:AD138"/>
    <mergeCell ref="AE138:AF138"/>
    <mergeCell ref="AH138:AI138"/>
    <mergeCell ref="AJ138:AK138"/>
    <mergeCell ref="AL138:AM138"/>
    <mergeCell ref="AL106:AM106"/>
    <mergeCell ref="AN106:AO106"/>
    <mergeCell ref="AP106:AQ106"/>
    <mergeCell ref="AR106:AS106"/>
    <mergeCell ref="AT106:AU106"/>
    <mergeCell ref="Y106:Z106"/>
    <mergeCell ref="AA106:AB106"/>
    <mergeCell ref="AC106:AD106"/>
    <mergeCell ref="AE106:AF106"/>
    <mergeCell ref="AH106:AI106"/>
    <mergeCell ref="AJ106:AK106"/>
    <mergeCell ref="AG105:AG106"/>
    <mergeCell ref="AH105:AU105"/>
    <mergeCell ref="L106:M106"/>
    <mergeCell ref="N106:O106"/>
    <mergeCell ref="P106:Q106"/>
    <mergeCell ref="S106:T106"/>
    <mergeCell ref="U106:V106"/>
    <mergeCell ref="W106:X106"/>
    <mergeCell ref="C105:C106"/>
    <mergeCell ref="D105:Q105"/>
    <mergeCell ref="R105:R106"/>
    <mergeCell ref="S105:AF105"/>
    <mergeCell ref="R72:AF72"/>
    <mergeCell ref="D106:E106"/>
    <mergeCell ref="F106:G106"/>
    <mergeCell ref="H106:I106"/>
    <mergeCell ref="J106:K106"/>
    <mergeCell ref="AT74:AU74"/>
    <mergeCell ref="A99:AU99"/>
    <mergeCell ref="A102:A107"/>
    <mergeCell ref="B102:AU102"/>
    <mergeCell ref="B103:B106"/>
    <mergeCell ref="C103:AU103"/>
    <mergeCell ref="C104:Q104"/>
    <mergeCell ref="R104:AF104"/>
    <mergeCell ref="AG104:AU104"/>
    <mergeCell ref="AH74:AI74"/>
    <mergeCell ref="AJ74:AK74"/>
    <mergeCell ref="AL74:AM74"/>
    <mergeCell ref="AN74:AO74"/>
    <mergeCell ref="AP74:AQ74"/>
    <mergeCell ref="AR74:AS74"/>
    <mergeCell ref="U74:V74"/>
    <mergeCell ref="W74:X74"/>
    <mergeCell ref="Y74:Z74"/>
    <mergeCell ref="R73:R74"/>
    <mergeCell ref="S73:AF73"/>
    <mergeCell ref="AG73:AG74"/>
    <mergeCell ref="AH73:AU73"/>
    <mergeCell ref="D74:E74"/>
    <mergeCell ref="F74:G74"/>
    <mergeCell ref="AC74:AD74"/>
    <mergeCell ref="AE74:AF74"/>
    <mergeCell ref="H74:I74"/>
    <mergeCell ref="J74:K74"/>
    <mergeCell ref="L74:M74"/>
    <mergeCell ref="N74:O74"/>
    <mergeCell ref="P74:Q74"/>
    <mergeCell ref="S74:T74"/>
    <mergeCell ref="AA74:AB74"/>
    <mergeCell ref="A35:AU35"/>
    <mergeCell ref="A38:A43"/>
    <mergeCell ref="B38:AU38"/>
    <mergeCell ref="B39:B42"/>
    <mergeCell ref="C39:AU39"/>
    <mergeCell ref="C40:Q40"/>
    <mergeCell ref="R40:AF40"/>
    <mergeCell ref="AG40:AU40"/>
    <mergeCell ref="C41:C42"/>
    <mergeCell ref="D41:Q41"/>
    <mergeCell ref="AP42:AQ42"/>
    <mergeCell ref="AR42:AS42"/>
    <mergeCell ref="AT42:AU42"/>
    <mergeCell ref="A37:AU37"/>
    <mergeCell ref="AC42:AD42"/>
    <mergeCell ref="AE42:AF42"/>
    <mergeCell ref="AH42:AI42"/>
    <mergeCell ref="AJ42:AK42"/>
    <mergeCell ref="AL42:AM42"/>
    <mergeCell ref="AN42:AO42"/>
    <mergeCell ref="P42:Q42"/>
    <mergeCell ref="S42:T42"/>
    <mergeCell ref="U42:V42"/>
    <mergeCell ref="W42:X42"/>
    <mergeCell ref="A64:AU64"/>
    <mergeCell ref="A96:AU96"/>
    <mergeCell ref="A128:AU128"/>
    <mergeCell ref="AH41:AU41"/>
    <mergeCell ref="D42:E42"/>
    <mergeCell ref="F42:G42"/>
    <mergeCell ref="H42:I42"/>
    <mergeCell ref="J42:K42"/>
    <mergeCell ref="L42:M42"/>
    <mergeCell ref="N42:O42"/>
    <mergeCell ref="A67:AU67"/>
    <mergeCell ref="A70:A75"/>
    <mergeCell ref="B70:AU70"/>
    <mergeCell ref="B71:B74"/>
    <mergeCell ref="C71:AU71"/>
    <mergeCell ref="C72:Q72"/>
    <mergeCell ref="Y42:Z42"/>
    <mergeCell ref="AA42:AB42"/>
    <mergeCell ref="R41:R42"/>
    <mergeCell ref="S41:AF41"/>
    <mergeCell ref="AG72:AU72"/>
    <mergeCell ref="C73:C74"/>
    <mergeCell ref="D73:Q73"/>
    <mergeCell ref="AG41:AG42"/>
  </mergeCells>
  <hyperlinks>
    <hyperlink ref="A1" location="Inhalt!A9" display="Zurück zum Inhalt" xr:uid="{00000000-0004-0000-04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7"/>
  <sheetViews>
    <sheetView zoomScale="80" zoomScaleNormal="80" workbookViewId="0"/>
  </sheetViews>
  <sheetFormatPr baseColWidth="10" defaultColWidth="11.08203125" defaultRowHeight="14.5"/>
  <cols>
    <col min="1" max="1" width="23.5" style="19" customWidth="1"/>
    <col min="2" max="6" width="11.08203125" style="19" customWidth="1"/>
    <col min="7" max="16384" width="11.08203125" style="19"/>
  </cols>
  <sheetData>
    <row r="1" spans="1:6" s="20" customFormat="1" ht="14.5" customHeight="1">
      <c r="A1" s="313" t="s">
        <v>87</v>
      </c>
    </row>
    <row r="2" spans="1:6" s="20" customFormat="1" ht="14.5" customHeight="1">
      <c r="A2" s="1"/>
    </row>
    <row r="3" spans="1:6" s="96" customFormat="1" ht="23.5">
      <c r="A3" s="390">
        <v>2023</v>
      </c>
      <c r="B3" s="390"/>
      <c r="C3" s="390"/>
      <c r="D3" s="390"/>
      <c r="E3" s="390"/>
      <c r="F3" s="390"/>
    </row>
    <row r="4" spans="1:6" s="96" customFormat="1">
      <c r="A4" s="99"/>
      <c r="B4" s="98"/>
      <c r="C4" s="98"/>
      <c r="D4" s="98"/>
      <c r="E4" s="98"/>
      <c r="F4" s="98"/>
    </row>
    <row r="5" spans="1:6" s="96" customFormat="1" ht="35.25" customHeight="1">
      <c r="A5" s="455" t="s">
        <v>167</v>
      </c>
      <c r="B5" s="455"/>
      <c r="C5" s="455"/>
      <c r="D5" s="455"/>
      <c r="E5" s="455"/>
      <c r="F5" s="455"/>
    </row>
    <row r="6" spans="1:6" s="96" customFormat="1">
      <c r="A6" s="456" t="s">
        <v>16</v>
      </c>
      <c r="B6" s="459" t="s">
        <v>18</v>
      </c>
      <c r="C6" s="461" t="s">
        <v>19</v>
      </c>
      <c r="D6" s="462"/>
      <c r="E6" s="462"/>
      <c r="F6" s="463"/>
    </row>
    <row r="7" spans="1:6" s="96" customFormat="1">
      <c r="A7" s="457"/>
      <c r="B7" s="460"/>
      <c r="C7" s="464" t="s">
        <v>70</v>
      </c>
      <c r="D7" s="465"/>
      <c r="E7" s="466" t="s">
        <v>71</v>
      </c>
      <c r="F7" s="467"/>
    </row>
    <row r="8" spans="1:6" s="96" customFormat="1" ht="15" thickBot="1">
      <c r="A8" s="458"/>
      <c r="B8" s="468" t="s">
        <v>8</v>
      </c>
      <c r="C8" s="469"/>
      <c r="D8" s="153" t="s">
        <v>26</v>
      </c>
      <c r="E8" s="154" t="s">
        <v>8</v>
      </c>
      <c r="F8" s="156" t="s">
        <v>26</v>
      </c>
    </row>
    <row r="9" spans="1:6" s="96" customFormat="1">
      <c r="A9" s="25" t="s">
        <v>63</v>
      </c>
      <c r="B9" s="247">
        <v>10314</v>
      </c>
      <c r="C9" s="117">
        <v>9977</v>
      </c>
      <c r="D9" s="139">
        <v>96.732596470816361</v>
      </c>
      <c r="E9" s="117">
        <v>337</v>
      </c>
      <c r="F9" s="316">
        <v>3.2674035291836336</v>
      </c>
    </row>
    <row r="10" spans="1:6" s="96" customFormat="1">
      <c r="A10" s="24" t="s">
        <v>28</v>
      </c>
      <c r="B10" s="248">
        <v>10035</v>
      </c>
      <c r="C10" s="118">
        <v>9766</v>
      </c>
      <c r="D10" s="140">
        <v>97.319382162431495</v>
      </c>
      <c r="E10" s="118">
        <v>269</v>
      </c>
      <c r="F10" s="317">
        <v>2.6806178375685099</v>
      </c>
    </row>
    <row r="11" spans="1:6" s="96" customFormat="1">
      <c r="A11" s="25" t="s">
        <v>29</v>
      </c>
      <c r="B11" s="249">
        <v>2700</v>
      </c>
      <c r="C11" s="119">
        <v>2629</v>
      </c>
      <c r="D11" s="141">
        <v>97.370370370370381</v>
      </c>
      <c r="E11" s="119">
        <v>71</v>
      </c>
      <c r="F11" s="318">
        <v>2.6296296296296298</v>
      </c>
    </row>
    <row r="12" spans="1:6" s="96" customFormat="1">
      <c r="A12" s="24" t="s">
        <v>30</v>
      </c>
      <c r="B12" s="248">
        <v>1699</v>
      </c>
      <c r="C12" s="118">
        <v>1676</v>
      </c>
      <c r="D12" s="140">
        <v>98.646262507357278</v>
      </c>
      <c r="E12" s="118">
        <v>23</v>
      </c>
      <c r="F12" s="317">
        <v>1.353737492642731</v>
      </c>
    </row>
    <row r="13" spans="1:6" s="96" customFormat="1">
      <c r="A13" s="25" t="s">
        <v>31</v>
      </c>
      <c r="B13" s="249">
        <v>486</v>
      </c>
      <c r="C13" s="119">
        <v>476</v>
      </c>
      <c r="D13" s="141">
        <v>97.942386831275712</v>
      </c>
      <c r="E13" s="119">
        <v>10</v>
      </c>
      <c r="F13" s="318">
        <v>2.0576131687242798</v>
      </c>
    </row>
    <row r="14" spans="1:6" s="96" customFormat="1">
      <c r="A14" s="24" t="s">
        <v>32</v>
      </c>
      <c r="B14" s="248">
        <v>1510</v>
      </c>
      <c r="C14" s="118">
        <v>1478</v>
      </c>
      <c r="D14" s="140">
        <v>97.880794701986744</v>
      </c>
      <c r="E14" s="118">
        <v>32</v>
      </c>
      <c r="F14" s="317">
        <v>2.1192052980132452</v>
      </c>
    </row>
    <row r="15" spans="1:6" s="96" customFormat="1">
      <c r="A15" s="25" t="s">
        <v>33</v>
      </c>
      <c r="B15" s="249">
        <v>5480</v>
      </c>
      <c r="C15" s="119">
        <v>5370</v>
      </c>
      <c r="D15" s="141">
        <v>97.992700729927009</v>
      </c>
      <c r="E15" s="119">
        <v>110</v>
      </c>
      <c r="F15" s="318">
        <v>2.0072992700729926</v>
      </c>
    </row>
    <row r="16" spans="1:6" s="96" customFormat="1">
      <c r="A16" s="24" t="s">
        <v>64</v>
      </c>
      <c r="B16" s="248">
        <v>1104</v>
      </c>
      <c r="C16" s="118">
        <v>1090</v>
      </c>
      <c r="D16" s="140">
        <v>98.731884057971016</v>
      </c>
      <c r="E16" s="118">
        <v>14</v>
      </c>
      <c r="F16" s="317">
        <v>1.2681159420289856</v>
      </c>
    </row>
    <row r="17" spans="1:6" s="96" customFormat="1">
      <c r="A17" s="25" t="s">
        <v>35</v>
      </c>
      <c r="B17" s="249">
        <v>6169</v>
      </c>
      <c r="C17" s="119">
        <v>6054</v>
      </c>
      <c r="D17" s="141">
        <v>98.135840492786514</v>
      </c>
      <c r="E17" s="119">
        <v>115</v>
      </c>
      <c r="F17" s="318">
        <v>1.8641595072134869</v>
      </c>
    </row>
    <row r="18" spans="1:6" s="96" customFormat="1">
      <c r="A18" s="24" t="s">
        <v>65</v>
      </c>
      <c r="B18" s="248">
        <v>11366</v>
      </c>
      <c r="C18" s="118">
        <v>11163</v>
      </c>
      <c r="D18" s="140">
        <v>98.213971493929265</v>
      </c>
      <c r="E18" s="118">
        <v>203</v>
      </c>
      <c r="F18" s="317">
        <v>1.7860285060707373</v>
      </c>
    </row>
    <row r="19" spans="1:6" s="96" customFormat="1">
      <c r="A19" s="25" t="s">
        <v>37</v>
      </c>
      <c r="B19" s="249">
        <v>2559</v>
      </c>
      <c r="C19" s="119">
        <v>2523</v>
      </c>
      <c r="D19" s="141">
        <v>98.593200468933176</v>
      </c>
      <c r="E19" s="119">
        <v>36</v>
      </c>
      <c r="F19" s="318">
        <v>1.4067995310668231</v>
      </c>
    </row>
    <row r="20" spans="1:6" s="96" customFormat="1">
      <c r="A20" s="24" t="s">
        <v>38</v>
      </c>
      <c r="B20" s="248">
        <v>529</v>
      </c>
      <c r="C20" s="118">
        <v>517</v>
      </c>
      <c r="D20" s="140">
        <v>97.731568998109637</v>
      </c>
      <c r="E20" s="118">
        <v>12</v>
      </c>
      <c r="F20" s="317">
        <v>2.2684310018903595</v>
      </c>
    </row>
    <row r="21" spans="1:6" s="96" customFormat="1">
      <c r="A21" s="25" t="s">
        <v>39</v>
      </c>
      <c r="B21" s="249">
        <v>3036</v>
      </c>
      <c r="C21" s="119">
        <v>2938</v>
      </c>
      <c r="D21" s="141">
        <v>96.772068511198952</v>
      </c>
      <c r="E21" s="119">
        <v>98</v>
      </c>
      <c r="F21" s="318">
        <v>3.2279314888010542</v>
      </c>
    </row>
    <row r="22" spans="1:6" s="96" customFormat="1">
      <c r="A22" s="24" t="s">
        <v>66</v>
      </c>
      <c r="B22" s="248">
        <v>1617</v>
      </c>
      <c r="C22" s="118">
        <v>1592</v>
      </c>
      <c r="D22" s="140">
        <v>98.453927025355597</v>
      </c>
      <c r="E22" s="118">
        <v>25</v>
      </c>
      <c r="F22" s="317">
        <v>1.5460729746444033</v>
      </c>
    </row>
    <row r="23" spans="1:6" s="96" customFormat="1">
      <c r="A23" s="26" t="s">
        <v>67</v>
      </c>
      <c r="B23" s="249">
        <v>2200</v>
      </c>
      <c r="C23" s="119">
        <v>2130</v>
      </c>
      <c r="D23" s="141">
        <v>96.818181818181813</v>
      </c>
      <c r="E23" s="119">
        <v>70</v>
      </c>
      <c r="F23" s="318">
        <v>3.1818181818181817</v>
      </c>
    </row>
    <row r="24" spans="1:6" s="96" customFormat="1" ht="15" thickBot="1">
      <c r="A24" s="24" t="s">
        <v>42</v>
      </c>
      <c r="B24" s="248">
        <v>1601</v>
      </c>
      <c r="C24" s="118">
        <v>1577</v>
      </c>
      <c r="D24" s="140">
        <v>98.500936914428479</v>
      </c>
      <c r="E24" s="118">
        <v>24</v>
      </c>
      <c r="F24" s="317">
        <v>1.4990630855715179</v>
      </c>
    </row>
    <row r="25" spans="1:6" s="96" customFormat="1">
      <c r="A25" s="27" t="s">
        <v>43</v>
      </c>
      <c r="B25" s="212">
        <v>50648</v>
      </c>
      <c r="C25" s="297">
        <v>49454</v>
      </c>
      <c r="D25" s="142">
        <v>97.642552519349238</v>
      </c>
      <c r="E25" s="297">
        <v>1194</v>
      </c>
      <c r="F25" s="319">
        <v>2.3574474806507659</v>
      </c>
    </row>
    <row r="26" spans="1:6" s="96" customFormat="1">
      <c r="A26" s="28" t="s">
        <v>44</v>
      </c>
      <c r="B26" s="221">
        <v>11757</v>
      </c>
      <c r="C26" s="298">
        <v>11502</v>
      </c>
      <c r="D26" s="143">
        <v>97.831079356978819</v>
      </c>
      <c r="E26" s="298">
        <v>255</v>
      </c>
      <c r="F26" s="320">
        <v>2.1689206430211789</v>
      </c>
    </row>
    <row r="27" spans="1:6" s="96" customFormat="1">
      <c r="A27" s="29" t="s">
        <v>45</v>
      </c>
      <c r="B27" s="255">
        <v>62405</v>
      </c>
      <c r="C27" s="299">
        <v>60956</v>
      </c>
      <c r="D27" s="144">
        <v>97.678070667414474</v>
      </c>
      <c r="E27" s="299">
        <v>1449</v>
      </c>
      <c r="F27" s="321">
        <v>2.3219293325855301</v>
      </c>
    </row>
    <row r="28" spans="1:6" s="96" customFormat="1" ht="14" customHeight="1">
      <c r="A28" s="473" t="s">
        <v>145</v>
      </c>
      <c r="B28" s="473"/>
      <c r="C28" s="473"/>
      <c r="D28" s="473"/>
      <c r="E28" s="473"/>
      <c r="F28" s="473"/>
    </row>
    <row r="29" spans="1:6" s="96" customFormat="1" ht="39" customHeight="1">
      <c r="A29" s="369" t="s">
        <v>108</v>
      </c>
      <c r="B29" s="369"/>
      <c r="C29" s="369"/>
      <c r="D29" s="369"/>
      <c r="E29" s="369"/>
      <c r="F29" s="369"/>
    </row>
    <row r="30" spans="1:6" s="96" customFormat="1" ht="36.75" customHeight="1">
      <c r="A30" s="470" t="s">
        <v>136</v>
      </c>
      <c r="B30" s="470"/>
      <c r="C30" s="470"/>
      <c r="D30" s="470"/>
      <c r="E30" s="470"/>
      <c r="F30" s="470"/>
    </row>
    <row r="31" spans="1:6" s="96" customFormat="1"/>
    <row r="32" spans="1:6" s="96" customFormat="1" ht="23.5">
      <c r="A32" s="390">
        <v>2022</v>
      </c>
      <c r="B32" s="390"/>
      <c r="C32" s="390"/>
      <c r="D32" s="390"/>
      <c r="E32" s="390"/>
      <c r="F32" s="390"/>
    </row>
    <row r="33" spans="1:6" s="98" customFormat="1" ht="19.5" customHeight="1">
      <c r="A33" s="99"/>
    </row>
    <row r="34" spans="1:6" s="96" customFormat="1" ht="36.75" customHeight="1">
      <c r="A34" s="455" t="s">
        <v>168</v>
      </c>
      <c r="B34" s="455"/>
      <c r="C34" s="455"/>
      <c r="D34" s="455"/>
      <c r="E34" s="455"/>
      <c r="F34" s="455"/>
    </row>
    <row r="35" spans="1:6" s="96" customFormat="1">
      <c r="A35" s="456" t="s">
        <v>16</v>
      </c>
      <c r="B35" s="459" t="s">
        <v>18</v>
      </c>
      <c r="C35" s="461" t="s">
        <v>19</v>
      </c>
      <c r="D35" s="462"/>
      <c r="E35" s="462"/>
      <c r="F35" s="463"/>
    </row>
    <row r="36" spans="1:6" s="96" customFormat="1">
      <c r="A36" s="457"/>
      <c r="B36" s="460"/>
      <c r="C36" s="464" t="s">
        <v>70</v>
      </c>
      <c r="D36" s="465"/>
      <c r="E36" s="466" t="s">
        <v>71</v>
      </c>
      <c r="F36" s="467"/>
    </row>
    <row r="37" spans="1:6" s="96" customFormat="1" ht="15" thickBot="1">
      <c r="A37" s="458"/>
      <c r="B37" s="471" t="s">
        <v>8</v>
      </c>
      <c r="C37" s="472"/>
      <c r="D37" s="153" t="s">
        <v>26</v>
      </c>
      <c r="E37" s="154" t="s">
        <v>8</v>
      </c>
      <c r="F37" s="156" t="s">
        <v>26</v>
      </c>
    </row>
    <row r="38" spans="1:6" s="96" customFormat="1">
      <c r="A38" s="25" t="s">
        <v>63</v>
      </c>
      <c r="B38" s="247">
        <v>9736</v>
      </c>
      <c r="C38" s="117">
        <v>9407</v>
      </c>
      <c r="D38" s="139">
        <f t="shared" ref="D38:D51" si="0">C38/B38*100</f>
        <v>96.620788824979456</v>
      </c>
      <c r="E38" s="117">
        <v>329</v>
      </c>
      <c r="F38" s="316">
        <f t="shared" ref="F38:F51" si="1">E38/B38*100</f>
        <v>3.3792111750205427</v>
      </c>
    </row>
    <row r="39" spans="1:6" s="96" customFormat="1">
      <c r="A39" s="24" t="s">
        <v>28</v>
      </c>
      <c r="B39" s="248">
        <v>9822</v>
      </c>
      <c r="C39" s="118">
        <v>9514</v>
      </c>
      <c r="D39" s="140">
        <f t="shared" si="0"/>
        <v>96.864182447566677</v>
      </c>
      <c r="E39" s="118">
        <v>308</v>
      </c>
      <c r="F39" s="317">
        <f t="shared" si="1"/>
        <v>3.1358175524333127</v>
      </c>
    </row>
    <row r="40" spans="1:6" s="96" customFormat="1">
      <c r="A40" s="25" t="s">
        <v>29</v>
      </c>
      <c r="B40" s="249">
        <v>2657</v>
      </c>
      <c r="C40" s="119">
        <v>2592</v>
      </c>
      <c r="D40" s="141">
        <f t="shared" si="0"/>
        <v>97.553631915694396</v>
      </c>
      <c r="E40" s="119">
        <v>65</v>
      </c>
      <c r="F40" s="318">
        <f t="shared" si="1"/>
        <v>2.4463680843056079</v>
      </c>
    </row>
    <row r="41" spans="1:6" s="96" customFormat="1">
      <c r="A41" s="24" t="s">
        <v>30</v>
      </c>
      <c r="B41" s="248">
        <v>1677</v>
      </c>
      <c r="C41" s="118">
        <v>1652</v>
      </c>
      <c r="D41" s="140">
        <f t="shared" si="0"/>
        <v>98.509242695289217</v>
      </c>
      <c r="E41" s="118">
        <v>25</v>
      </c>
      <c r="F41" s="317">
        <f t="shared" si="1"/>
        <v>1.4907573047107932</v>
      </c>
    </row>
    <row r="42" spans="1:6" s="96" customFormat="1">
      <c r="A42" s="25" t="s">
        <v>31</v>
      </c>
      <c r="B42" s="249">
        <v>477</v>
      </c>
      <c r="C42" s="119">
        <v>469</v>
      </c>
      <c r="D42" s="141">
        <f t="shared" si="0"/>
        <v>98.322851153039835</v>
      </c>
      <c r="E42" s="119">
        <v>8</v>
      </c>
      <c r="F42" s="318">
        <f t="shared" si="1"/>
        <v>1.6771488469601679</v>
      </c>
    </row>
    <row r="43" spans="1:6" s="96" customFormat="1">
      <c r="A43" s="24" t="s">
        <v>32</v>
      </c>
      <c r="B43" s="248">
        <v>1524</v>
      </c>
      <c r="C43" s="118">
        <v>1483</v>
      </c>
      <c r="D43" s="140">
        <f t="shared" si="0"/>
        <v>97.309711286089239</v>
      </c>
      <c r="E43" s="118">
        <v>41</v>
      </c>
      <c r="F43" s="317">
        <f t="shared" si="1"/>
        <v>2.690288713910761</v>
      </c>
    </row>
    <row r="44" spans="1:6" s="96" customFormat="1">
      <c r="A44" s="25" t="s">
        <v>33</v>
      </c>
      <c r="B44" s="249">
        <v>5009</v>
      </c>
      <c r="C44" s="119">
        <v>4917</v>
      </c>
      <c r="D44" s="141">
        <f t="shared" si="0"/>
        <v>98.163306049111597</v>
      </c>
      <c r="E44" s="119">
        <v>92</v>
      </c>
      <c r="F44" s="318">
        <f t="shared" si="1"/>
        <v>1.836693950888401</v>
      </c>
    </row>
    <row r="45" spans="1:6" s="96" customFormat="1">
      <c r="A45" s="24" t="s">
        <v>64</v>
      </c>
      <c r="B45" s="248">
        <v>1121</v>
      </c>
      <c r="C45" s="118">
        <v>1110</v>
      </c>
      <c r="D45" s="140">
        <f t="shared" si="0"/>
        <v>99.018733273862622</v>
      </c>
      <c r="E45" s="118">
        <v>11</v>
      </c>
      <c r="F45" s="317">
        <f t="shared" si="1"/>
        <v>0.98126672613737742</v>
      </c>
    </row>
    <row r="46" spans="1:6" s="96" customFormat="1">
      <c r="A46" s="25" t="s">
        <v>35</v>
      </c>
      <c r="B46" s="249">
        <v>5975</v>
      </c>
      <c r="C46" s="119">
        <v>5872</v>
      </c>
      <c r="D46" s="141">
        <f t="shared" si="0"/>
        <v>98.276150627615067</v>
      </c>
      <c r="E46" s="119">
        <v>103</v>
      </c>
      <c r="F46" s="318">
        <f t="shared" si="1"/>
        <v>1.7238493723849373</v>
      </c>
    </row>
    <row r="47" spans="1:6" s="96" customFormat="1">
      <c r="A47" s="24" t="s">
        <v>65</v>
      </c>
      <c r="B47" s="248">
        <v>11188</v>
      </c>
      <c r="C47" s="118">
        <v>10987</v>
      </c>
      <c r="D47" s="140">
        <f t="shared" si="0"/>
        <v>98.203432248838041</v>
      </c>
      <c r="E47" s="118">
        <v>201</v>
      </c>
      <c r="F47" s="317">
        <f t="shared" si="1"/>
        <v>1.7965677511619593</v>
      </c>
    </row>
    <row r="48" spans="1:6" s="96" customFormat="1">
      <c r="A48" s="25" t="s">
        <v>37</v>
      </c>
      <c r="B48" s="249">
        <v>2516</v>
      </c>
      <c r="C48" s="119">
        <v>2479</v>
      </c>
      <c r="D48" s="141">
        <f t="shared" si="0"/>
        <v>98.529411764705884</v>
      </c>
      <c r="E48" s="119">
        <v>37</v>
      </c>
      <c r="F48" s="318">
        <f t="shared" si="1"/>
        <v>1.4705882352941175</v>
      </c>
    </row>
    <row r="49" spans="1:6" s="96" customFormat="1">
      <c r="A49" s="24" t="s">
        <v>38</v>
      </c>
      <c r="B49" s="248">
        <v>497</v>
      </c>
      <c r="C49" s="118">
        <v>485</v>
      </c>
      <c r="D49" s="140">
        <f t="shared" si="0"/>
        <v>97.585513078470825</v>
      </c>
      <c r="E49" s="118">
        <v>12</v>
      </c>
      <c r="F49" s="317">
        <f t="shared" si="1"/>
        <v>2.4144869215291749</v>
      </c>
    </row>
    <row r="50" spans="1:6" s="96" customFormat="1">
      <c r="A50" s="25" t="s">
        <v>39</v>
      </c>
      <c r="B50" s="249">
        <v>3011</v>
      </c>
      <c r="C50" s="119">
        <v>2930</v>
      </c>
      <c r="D50" s="141">
        <f t="shared" si="0"/>
        <v>97.309863832613757</v>
      </c>
      <c r="E50" s="119">
        <v>81</v>
      </c>
      <c r="F50" s="318">
        <f t="shared" si="1"/>
        <v>2.6901361673862501</v>
      </c>
    </row>
    <row r="51" spans="1:6" s="96" customFormat="1">
      <c r="A51" s="24" t="s">
        <v>66</v>
      </c>
      <c r="B51" s="248">
        <v>1592</v>
      </c>
      <c r="C51" s="118">
        <v>1568</v>
      </c>
      <c r="D51" s="140">
        <f t="shared" si="0"/>
        <v>98.492462311557787</v>
      </c>
      <c r="E51" s="118">
        <v>24</v>
      </c>
      <c r="F51" s="317">
        <f t="shared" si="1"/>
        <v>1.5075376884422109</v>
      </c>
    </row>
    <row r="52" spans="1:6" s="96" customFormat="1">
      <c r="A52" s="26" t="s">
        <v>67</v>
      </c>
      <c r="B52" s="249">
        <v>2141</v>
      </c>
      <c r="C52" s="119">
        <v>2079</v>
      </c>
      <c r="D52" s="141">
        <v>97.104156936011208</v>
      </c>
      <c r="E52" s="119">
        <v>62</v>
      </c>
      <c r="F52" s="318">
        <v>2.8958430639887904</v>
      </c>
    </row>
    <row r="53" spans="1:6" s="96" customFormat="1" ht="15" thickBot="1">
      <c r="A53" s="24" t="s">
        <v>42</v>
      </c>
      <c r="B53" s="248">
        <v>1595</v>
      </c>
      <c r="C53" s="118">
        <v>1560</v>
      </c>
      <c r="D53" s="140">
        <f>C53/B53*100</f>
        <v>97.805642633228842</v>
      </c>
      <c r="E53" s="118">
        <v>35</v>
      </c>
      <c r="F53" s="317">
        <f>E53/B53*100</f>
        <v>2.1943573667711598</v>
      </c>
    </row>
    <row r="54" spans="1:6" s="96" customFormat="1">
      <c r="A54" s="27" t="s">
        <v>43</v>
      </c>
      <c r="B54" s="212">
        <v>48885</v>
      </c>
      <c r="C54" s="297">
        <v>47692</v>
      </c>
      <c r="D54" s="142">
        <f>C54/B54*100</f>
        <v>97.559578602843416</v>
      </c>
      <c r="E54" s="297">
        <v>1193</v>
      </c>
      <c r="F54" s="319">
        <f>E54/B54*100</f>
        <v>2.4404213971565918</v>
      </c>
    </row>
    <row r="55" spans="1:6" s="96" customFormat="1">
      <c r="A55" s="28" t="s">
        <v>44</v>
      </c>
      <c r="B55" s="221">
        <v>11653</v>
      </c>
      <c r="C55" s="298">
        <v>11412</v>
      </c>
      <c r="D55" s="143">
        <f>C55/B55*100</f>
        <v>97.931863039560625</v>
      </c>
      <c r="E55" s="298">
        <v>241</v>
      </c>
      <c r="F55" s="320">
        <f>E55/B55*100</f>
        <v>2.0681369604393716</v>
      </c>
    </row>
    <row r="56" spans="1:6" s="96" customFormat="1">
      <c r="A56" s="29" t="s">
        <v>45</v>
      </c>
      <c r="B56" s="255">
        <v>60538</v>
      </c>
      <c r="C56" s="299">
        <v>59104</v>
      </c>
      <c r="D56" s="144">
        <f>C56/B56*100</f>
        <v>97.631239882387916</v>
      </c>
      <c r="E56" s="299">
        <v>1434</v>
      </c>
      <c r="F56" s="321">
        <f>E56/B56*100</f>
        <v>2.3687601176120783</v>
      </c>
    </row>
    <row r="57" spans="1:6" s="96" customFormat="1">
      <c r="A57" s="473" t="s">
        <v>145</v>
      </c>
      <c r="B57" s="473"/>
      <c r="C57" s="473"/>
      <c r="D57" s="473"/>
      <c r="E57" s="473"/>
      <c r="F57" s="473"/>
    </row>
    <row r="58" spans="1:6" s="96" customFormat="1" ht="38.5" customHeight="1">
      <c r="A58" s="369" t="s">
        <v>108</v>
      </c>
      <c r="B58" s="369"/>
      <c r="C58" s="369"/>
      <c r="D58" s="369"/>
      <c r="E58" s="369"/>
      <c r="F58" s="369"/>
    </row>
    <row r="59" spans="1:6" s="96" customFormat="1" ht="39.75" customHeight="1">
      <c r="A59" s="470" t="s">
        <v>137</v>
      </c>
      <c r="B59" s="470"/>
      <c r="C59" s="470"/>
      <c r="D59" s="470"/>
      <c r="E59" s="470"/>
      <c r="F59" s="470"/>
    </row>
    <row r="60" spans="1:6" s="96" customFormat="1">
      <c r="A60" s="97"/>
    </row>
    <row r="61" spans="1:6" s="96" customFormat="1" ht="23.5">
      <c r="A61" s="390">
        <v>2021</v>
      </c>
      <c r="B61" s="390"/>
      <c r="C61" s="390"/>
      <c r="D61" s="390"/>
      <c r="E61" s="390"/>
      <c r="F61" s="390"/>
    </row>
    <row r="62" spans="1:6" s="96" customFormat="1">
      <c r="A62" s="97"/>
    </row>
    <row r="63" spans="1:6" s="96" customFormat="1" ht="35.25" customHeight="1">
      <c r="A63" s="455" t="s">
        <v>169</v>
      </c>
      <c r="B63" s="455"/>
      <c r="C63" s="455"/>
      <c r="D63" s="455"/>
      <c r="E63" s="455"/>
      <c r="F63" s="455"/>
    </row>
    <row r="64" spans="1:6" s="96" customFormat="1">
      <c r="A64" s="456" t="s">
        <v>16</v>
      </c>
      <c r="B64" s="459" t="s">
        <v>18</v>
      </c>
      <c r="C64" s="461" t="s">
        <v>19</v>
      </c>
      <c r="D64" s="462"/>
      <c r="E64" s="462"/>
      <c r="F64" s="463"/>
    </row>
    <row r="65" spans="1:6" s="96" customFormat="1">
      <c r="A65" s="457"/>
      <c r="B65" s="460"/>
      <c r="C65" s="464" t="s">
        <v>70</v>
      </c>
      <c r="D65" s="465"/>
      <c r="E65" s="466" t="s">
        <v>71</v>
      </c>
      <c r="F65" s="467"/>
    </row>
    <row r="66" spans="1:6" s="96" customFormat="1" ht="15" thickBot="1">
      <c r="A66" s="458"/>
      <c r="B66" s="471" t="s">
        <v>8</v>
      </c>
      <c r="C66" s="472"/>
      <c r="D66" s="153" t="s">
        <v>26</v>
      </c>
      <c r="E66" s="154" t="s">
        <v>8</v>
      </c>
      <c r="F66" s="156" t="s">
        <v>26</v>
      </c>
    </row>
    <row r="67" spans="1:6" s="96" customFormat="1">
      <c r="A67" s="25" t="s">
        <v>63</v>
      </c>
      <c r="B67" s="247">
        <f t="shared" ref="B67:B85" si="2">SUM(C67,E67)</f>
        <v>9376</v>
      </c>
      <c r="C67" s="117">
        <v>9028</v>
      </c>
      <c r="D67" s="139">
        <f t="shared" ref="D67:D85" si="3">C67/B67*100</f>
        <v>96.288395904436868</v>
      </c>
      <c r="E67" s="117">
        <v>348</v>
      </c>
      <c r="F67" s="316">
        <f t="shared" ref="F67:F85" si="4">E67/B67*100</f>
        <v>3.7116040955631395</v>
      </c>
    </row>
    <row r="68" spans="1:6" s="96" customFormat="1">
      <c r="A68" s="24" t="s">
        <v>28</v>
      </c>
      <c r="B68" s="248">
        <f t="shared" si="2"/>
        <v>9361</v>
      </c>
      <c r="C68" s="118">
        <v>9079</v>
      </c>
      <c r="D68" s="140">
        <f t="shared" si="3"/>
        <v>96.987501335327423</v>
      </c>
      <c r="E68" s="118">
        <v>282</v>
      </c>
      <c r="F68" s="317">
        <f t="shared" si="4"/>
        <v>3.0124986646725778</v>
      </c>
    </row>
    <row r="69" spans="1:6" s="96" customFormat="1">
      <c r="A69" s="25" t="s">
        <v>29</v>
      </c>
      <c r="B69" s="249">
        <f t="shared" si="2"/>
        <v>2601</v>
      </c>
      <c r="C69" s="119">
        <v>2541</v>
      </c>
      <c r="D69" s="141">
        <f t="shared" si="3"/>
        <v>97.693194925028834</v>
      </c>
      <c r="E69" s="119">
        <v>60</v>
      </c>
      <c r="F69" s="318">
        <f t="shared" si="4"/>
        <v>2.306805074971165</v>
      </c>
    </row>
    <row r="70" spans="1:6" s="96" customFormat="1">
      <c r="A70" s="24" t="s">
        <v>30</v>
      </c>
      <c r="B70" s="248">
        <f t="shared" si="2"/>
        <v>1643</v>
      </c>
      <c r="C70" s="118">
        <v>1616</v>
      </c>
      <c r="D70" s="140">
        <f t="shared" si="3"/>
        <v>98.356664637857577</v>
      </c>
      <c r="E70" s="118">
        <v>27</v>
      </c>
      <c r="F70" s="317">
        <f t="shared" si="4"/>
        <v>1.6433353621424223</v>
      </c>
    </row>
    <row r="71" spans="1:6" s="96" customFormat="1">
      <c r="A71" s="25" t="s">
        <v>31</v>
      </c>
      <c r="B71" s="249">
        <f t="shared" si="2"/>
        <v>472</v>
      </c>
      <c r="C71" s="119">
        <v>466</v>
      </c>
      <c r="D71" s="141">
        <f t="shared" si="3"/>
        <v>98.728813559322035</v>
      </c>
      <c r="E71" s="119">
        <v>6</v>
      </c>
      <c r="F71" s="318">
        <f t="shared" si="4"/>
        <v>1.2711864406779663</v>
      </c>
    </row>
    <row r="72" spans="1:6" s="96" customFormat="1">
      <c r="A72" s="24" t="s">
        <v>32</v>
      </c>
      <c r="B72" s="248">
        <f t="shared" si="2"/>
        <v>1502</v>
      </c>
      <c r="C72" s="118">
        <v>1467</v>
      </c>
      <c r="D72" s="140">
        <f t="shared" si="3"/>
        <v>97.669773635153135</v>
      </c>
      <c r="E72" s="118">
        <v>35</v>
      </c>
      <c r="F72" s="317">
        <f t="shared" si="4"/>
        <v>2.3302263648468711</v>
      </c>
    </row>
    <row r="73" spans="1:6" s="96" customFormat="1">
      <c r="A73" s="25" t="s">
        <v>33</v>
      </c>
      <c r="B73" s="249">
        <f t="shared" si="2"/>
        <v>4478</v>
      </c>
      <c r="C73" s="119">
        <v>4404</v>
      </c>
      <c r="D73" s="141">
        <f t="shared" si="3"/>
        <v>98.347476552032148</v>
      </c>
      <c r="E73" s="119">
        <v>74</v>
      </c>
      <c r="F73" s="318">
        <f t="shared" si="4"/>
        <v>1.6525234479678428</v>
      </c>
    </row>
    <row r="74" spans="1:6" s="96" customFormat="1">
      <c r="A74" s="24" t="s">
        <v>64</v>
      </c>
      <c r="B74" s="248">
        <f t="shared" si="2"/>
        <v>1100</v>
      </c>
      <c r="C74" s="118">
        <v>1090</v>
      </c>
      <c r="D74" s="140">
        <f t="shared" si="3"/>
        <v>99.090909090909093</v>
      </c>
      <c r="E74" s="118">
        <v>10</v>
      </c>
      <c r="F74" s="317">
        <f t="shared" si="4"/>
        <v>0.90909090909090906</v>
      </c>
    </row>
    <row r="75" spans="1:6" s="96" customFormat="1">
      <c r="A75" s="25" t="s">
        <v>35</v>
      </c>
      <c r="B75" s="249">
        <f t="shared" si="2"/>
        <v>5851</v>
      </c>
      <c r="C75" s="119">
        <v>5763</v>
      </c>
      <c r="D75" s="141">
        <f t="shared" si="3"/>
        <v>98.495983592548285</v>
      </c>
      <c r="E75" s="119">
        <v>88</v>
      </c>
      <c r="F75" s="318">
        <f t="shared" si="4"/>
        <v>1.5040164074517177</v>
      </c>
    </row>
    <row r="76" spans="1:6" s="96" customFormat="1">
      <c r="A76" s="24" t="s">
        <v>65</v>
      </c>
      <c r="B76" s="248">
        <f t="shared" si="2"/>
        <v>11059</v>
      </c>
      <c r="C76" s="118">
        <v>10857</v>
      </c>
      <c r="D76" s="140">
        <f t="shared" si="3"/>
        <v>98.173433402658475</v>
      </c>
      <c r="E76" s="118">
        <v>202</v>
      </c>
      <c r="F76" s="317">
        <f t="shared" si="4"/>
        <v>1.8265665973415317</v>
      </c>
    </row>
    <row r="77" spans="1:6" s="96" customFormat="1">
      <c r="A77" s="25" t="s">
        <v>37</v>
      </c>
      <c r="B77" s="249">
        <f t="shared" si="2"/>
        <v>2473</v>
      </c>
      <c r="C77" s="119">
        <v>2420</v>
      </c>
      <c r="D77" s="141">
        <f t="shared" si="3"/>
        <v>97.856854023453295</v>
      </c>
      <c r="E77" s="119">
        <v>53</v>
      </c>
      <c r="F77" s="318">
        <f t="shared" si="4"/>
        <v>2.1431459765467045</v>
      </c>
    </row>
    <row r="78" spans="1:6" s="96" customFormat="1">
      <c r="A78" s="24" t="s">
        <v>38</v>
      </c>
      <c r="B78" s="248">
        <f t="shared" si="2"/>
        <v>514</v>
      </c>
      <c r="C78" s="118">
        <v>503</v>
      </c>
      <c r="D78" s="140">
        <f t="shared" si="3"/>
        <v>97.859922178988327</v>
      </c>
      <c r="E78" s="118">
        <v>11</v>
      </c>
      <c r="F78" s="317">
        <f t="shared" si="4"/>
        <v>2.1400778210116731</v>
      </c>
    </row>
    <row r="79" spans="1:6" s="96" customFormat="1">
      <c r="A79" s="25" t="s">
        <v>39</v>
      </c>
      <c r="B79" s="249">
        <f t="shared" si="2"/>
        <v>2973</v>
      </c>
      <c r="C79" s="119">
        <v>2898</v>
      </c>
      <c r="D79" s="141">
        <f t="shared" si="3"/>
        <v>97.477295660948542</v>
      </c>
      <c r="E79" s="119">
        <v>75</v>
      </c>
      <c r="F79" s="318">
        <f t="shared" si="4"/>
        <v>2.5227043390514634</v>
      </c>
    </row>
    <row r="80" spans="1:6" s="96" customFormat="1">
      <c r="A80" s="24" t="s">
        <v>66</v>
      </c>
      <c r="B80" s="248">
        <f t="shared" si="2"/>
        <v>1558</v>
      </c>
      <c r="C80" s="118">
        <v>1539</v>
      </c>
      <c r="D80" s="140">
        <f t="shared" si="3"/>
        <v>98.780487804878049</v>
      </c>
      <c r="E80" s="118">
        <v>19</v>
      </c>
      <c r="F80" s="317">
        <f t="shared" si="4"/>
        <v>1.2195121951219512</v>
      </c>
    </row>
    <row r="81" spans="1:6" s="96" customFormat="1">
      <c r="A81" s="26" t="s">
        <v>67</v>
      </c>
      <c r="B81" s="249">
        <f t="shared" si="2"/>
        <v>2088</v>
      </c>
      <c r="C81" s="119">
        <v>2022</v>
      </c>
      <c r="D81" s="141">
        <f t="shared" si="3"/>
        <v>96.839080459770116</v>
      </c>
      <c r="E81" s="119">
        <v>66</v>
      </c>
      <c r="F81" s="318">
        <f t="shared" si="4"/>
        <v>3.1609195402298855</v>
      </c>
    </row>
    <row r="82" spans="1:6" s="96" customFormat="1" ht="15" thickBot="1">
      <c r="A82" s="24" t="s">
        <v>42</v>
      </c>
      <c r="B82" s="248">
        <f t="shared" si="2"/>
        <v>1594</v>
      </c>
      <c r="C82" s="118">
        <v>1561</v>
      </c>
      <c r="D82" s="140">
        <f t="shared" si="3"/>
        <v>97.9297365119197</v>
      </c>
      <c r="E82" s="118">
        <v>33</v>
      </c>
      <c r="F82" s="317">
        <f t="shared" si="4"/>
        <v>2.0702634880803013</v>
      </c>
    </row>
    <row r="83" spans="1:6" s="96" customFormat="1">
      <c r="A83" s="27" t="s">
        <v>43</v>
      </c>
      <c r="B83" s="212">
        <f t="shared" si="2"/>
        <v>47174</v>
      </c>
      <c r="C83" s="297">
        <v>46009</v>
      </c>
      <c r="D83" s="142">
        <f t="shared" si="3"/>
        <v>97.530419298766276</v>
      </c>
      <c r="E83" s="297">
        <v>1165</v>
      </c>
      <c r="F83" s="319">
        <f t="shared" si="4"/>
        <v>2.4695807012337303</v>
      </c>
    </row>
    <row r="84" spans="1:6" s="96" customFormat="1">
      <c r="A84" s="28" t="s">
        <v>44</v>
      </c>
      <c r="B84" s="221">
        <f t="shared" si="2"/>
        <v>11469</v>
      </c>
      <c r="C84" s="298">
        <v>11245</v>
      </c>
      <c r="D84" s="143">
        <f t="shared" si="3"/>
        <v>98.046909059203074</v>
      </c>
      <c r="E84" s="298">
        <v>224</v>
      </c>
      <c r="F84" s="320">
        <f t="shared" si="4"/>
        <v>1.953090940796931</v>
      </c>
    </row>
    <row r="85" spans="1:6" s="96" customFormat="1">
      <c r="A85" s="29" t="s">
        <v>45</v>
      </c>
      <c r="B85" s="255">
        <f t="shared" si="2"/>
        <v>58643</v>
      </c>
      <c r="C85" s="299">
        <v>57254</v>
      </c>
      <c r="D85" s="144">
        <f t="shared" si="3"/>
        <v>97.631430861313376</v>
      </c>
      <c r="E85" s="299">
        <v>1389</v>
      </c>
      <c r="F85" s="321">
        <f t="shared" si="4"/>
        <v>2.3685691386866292</v>
      </c>
    </row>
    <row r="86" spans="1:6" s="96" customFormat="1">
      <c r="A86" s="473" t="s">
        <v>145</v>
      </c>
      <c r="B86" s="473"/>
      <c r="C86" s="473"/>
      <c r="D86" s="473"/>
      <c r="E86" s="473"/>
      <c r="F86" s="473"/>
    </row>
    <row r="87" spans="1:6" s="96" customFormat="1" ht="42.5" customHeight="1">
      <c r="A87" s="369" t="s">
        <v>108</v>
      </c>
      <c r="B87" s="369"/>
      <c r="C87" s="369"/>
      <c r="D87" s="369"/>
      <c r="E87" s="369"/>
      <c r="F87" s="369"/>
    </row>
    <row r="88" spans="1:6" s="96" customFormat="1" ht="41.25" customHeight="1">
      <c r="A88" s="470" t="s">
        <v>138</v>
      </c>
      <c r="B88" s="470"/>
      <c r="C88" s="470"/>
      <c r="D88" s="470"/>
      <c r="E88" s="470"/>
      <c r="F88" s="470"/>
    </row>
    <row r="89" spans="1:6" s="96" customFormat="1"/>
    <row r="90" spans="1:6" s="96" customFormat="1" ht="23.5">
      <c r="A90" s="390">
        <v>2020</v>
      </c>
      <c r="B90" s="390"/>
      <c r="C90" s="390"/>
      <c r="D90" s="390"/>
      <c r="E90" s="390"/>
      <c r="F90" s="390"/>
    </row>
    <row r="91" spans="1:6" s="96" customFormat="1">
      <c r="A91" s="97"/>
    </row>
    <row r="92" spans="1:6" s="96" customFormat="1" ht="38.25" customHeight="1">
      <c r="A92" s="455" t="s">
        <v>170</v>
      </c>
      <c r="B92" s="455"/>
      <c r="C92" s="455"/>
      <c r="D92" s="455"/>
      <c r="E92" s="455"/>
      <c r="F92" s="455"/>
    </row>
    <row r="93" spans="1:6" s="96" customFormat="1">
      <c r="A93" s="456" t="s">
        <v>16</v>
      </c>
      <c r="B93" s="459" t="s">
        <v>18</v>
      </c>
      <c r="C93" s="461" t="s">
        <v>19</v>
      </c>
      <c r="D93" s="462"/>
      <c r="E93" s="462"/>
      <c r="F93" s="463"/>
    </row>
    <row r="94" spans="1:6" s="96" customFormat="1">
      <c r="A94" s="457"/>
      <c r="B94" s="460"/>
      <c r="C94" s="464" t="s">
        <v>70</v>
      </c>
      <c r="D94" s="465"/>
      <c r="E94" s="466" t="s">
        <v>71</v>
      </c>
      <c r="F94" s="467"/>
    </row>
    <row r="95" spans="1:6" s="96" customFormat="1" ht="15" thickBot="1">
      <c r="A95" s="458"/>
      <c r="B95" s="471" t="s">
        <v>8</v>
      </c>
      <c r="C95" s="472"/>
      <c r="D95" s="153" t="s">
        <v>26</v>
      </c>
      <c r="E95" s="154" t="s">
        <v>8</v>
      </c>
      <c r="F95" s="156" t="s">
        <v>26</v>
      </c>
    </row>
    <row r="96" spans="1:6" s="96" customFormat="1">
      <c r="A96" s="25" t="s">
        <v>63</v>
      </c>
      <c r="B96" s="247">
        <v>8860</v>
      </c>
      <c r="C96" s="117">
        <v>8527</v>
      </c>
      <c r="D96" s="139">
        <v>96.241534988713312</v>
      </c>
      <c r="E96" s="117">
        <v>333</v>
      </c>
      <c r="F96" s="316">
        <v>3.7584650112866815</v>
      </c>
    </row>
    <row r="97" spans="1:6" s="96" customFormat="1">
      <c r="A97" s="24" t="s">
        <v>28</v>
      </c>
      <c r="B97" s="248">
        <v>9136</v>
      </c>
      <c r="C97" s="118">
        <v>8862</v>
      </c>
      <c r="D97" s="140">
        <v>97.000875656742551</v>
      </c>
      <c r="E97" s="118">
        <v>274</v>
      </c>
      <c r="F97" s="317">
        <v>2.999124343257443</v>
      </c>
    </row>
    <row r="98" spans="1:6" s="96" customFormat="1">
      <c r="A98" s="25" t="s">
        <v>29</v>
      </c>
      <c r="B98" s="249">
        <v>2508</v>
      </c>
      <c r="C98" s="119">
        <v>2445</v>
      </c>
      <c r="D98" s="141">
        <v>97.488038277511961</v>
      </c>
      <c r="E98" s="119">
        <v>63</v>
      </c>
      <c r="F98" s="318">
        <v>2.5119617224880382</v>
      </c>
    </row>
    <row r="99" spans="1:6" s="96" customFormat="1">
      <c r="A99" s="24" t="s">
        <v>30</v>
      </c>
      <c r="B99" s="248">
        <v>1617</v>
      </c>
      <c r="C99" s="118">
        <v>1586</v>
      </c>
      <c r="D99" s="140">
        <v>98.082869511440947</v>
      </c>
      <c r="E99" s="118">
        <v>31</v>
      </c>
      <c r="F99" s="317">
        <v>1.9171304885590601</v>
      </c>
    </row>
    <row r="100" spans="1:6" s="96" customFormat="1">
      <c r="A100" s="25" t="s">
        <v>31</v>
      </c>
      <c r="B100" s="249">
        <v>489</v>
      </c>
      <c r="C100" s="119">
        <v>478</v>
      </c>
      <c r="D100" s="141">
        <v>97.750511247443768</v>
      </c>
      <c r="E100" s="119">
        <v>11</v>
      </c>
      <c r="F100" s="318">
        <v>2.2494887525562373</v>
      </c>
    </row>
    <row r="101" spans="1:6" s="96" customFormat="1">
      <c r="A101" s="24" t="s">
        <v>32</v>
      </c>
      <c r="B101" s="248">
        <v>1440</v>
      </c>
      <c r="C101" s="118">
        <v>1397</v>
      </c>
      <c r="D101" s="140">
        <v>97.013888888888886</v>
      </c>
      <c r="E101" s="118">
        <v>43</v>
      </c>
      <c r="F101" s="317">
        <v>2.9861111111111112</v>
      </c>
    </row>
    <row r="102" spans="1:6" s="96" customFormat="1">
      <c r="A102" s="25" t="s">
        <v>33</v>
      </c>
      <c r="B102" s="249">
        <v>4304</v>
      </c>
      <c r="C102" s="119">
        <v>4234</v>
      </c>
      <c r="D102" s="141">
        <v>98.373605947955383</v>
      </c>
      <c r="E102" s="119">
        <v>70</v>
      </c>
      <c r="F102" s="318">
        <v>1.6263940520446096</v>
      </c>
    </row>
    <row r="103" spans="1:6" s="96" customFormat="1">
      <c r="A103" s="24" t="s">
        <v>64</v>
      </c>
      <c r="B103" s="248">
        <v>1098</v>
      </c>
      <c r="C103" s="118">
        <v>1082</v>
      </c>
      <c r="D103" s="140">
        <v>98.54280510018215</v>
      </c>
      <c r="E103" s="118">
        <v>16</v>
      </c>
      <c r="F103" s="317">
        <v>1.4571948998178506</v>
      </c>
    </row>
    <row r="104" spans="1:6" s="96" customFormat="1">
      <c r="A104" s="25" t="s">
        <v>35</v>
      </c>
      <c r="B104" s="249">
        <v>5686</v>
      </c>
      <c r="C104" s="119">
        <v>5590</v>
      </c>
      <c r="D104" s="141">
        <v>98.31164263102356</v>
      </c>
      <c r="E104" s="119">
        <v>96</v>
      </c>
      <c r="F104" s="318">
        <v>1.6883573689764335</v>
      </c>
    </row>
    <row r="105" spans="1:6" s="96" customFormat="1">
      <c r="A105" s="24" t="s">
        <v>65</v>
      </c>
      <c r="B105" s="248">
        <v>10583</v>
      </c>
      <c r="C105" s="118">
        <v>10400</v>
      </c>
      <c r="D105" s="140">
        <v>98.270811679108007</v>
      </c>
      <c r="E105" s="118">
        <v>183</v>
      </c>
      <c r="F105" s="317">
        <v>1.7291883208919965</v>
      </c>
    </row>
    <row r="106" spans="1:6" s="96" customFormat="1">
      <c r="A106" s="25" t="s">
        <v>37</v>
      </c>
      <c r="B106" s="249">
        <v>2478</v>
      </c>
      <c r="C106" s="119">
        <v>2432</v>
      </c>
      <c r="D106" s="141">
        <v>98.143664245359162</v>
      </c>
      <c r="E106" s="119">
        <v>46</v>
      </c>
      <c r="F106" s="318">
        <v>1.8563357546408392</v>
      </c>
    </row>
    <row r="107" spans="1:6" s="96" customFormat="1">
      <c r="A107" s="24" t="s">
        <v>38</v>
      </c>
      <c r="B107" s="248">
        <v>473</v>
      </c>
      <c r="C107" s="118">
        <v>462</v>
      </c>
      <c r="D107" s="140">
        <v>97.674418604651152</v>
      </c>
      <c r="E107" s="118">
        <v>11</v>
      </c>
      <c r="F107" s="317">
        <v>2.3255813953488373</v>
      </c>
    </row>
    <row r="108" spans="1:6" s="96" customFormat="1">
      <c r="A108" s="25" t="s">
        <v>39</v>
      </c>
      <c r="B108" s="249">
        <v>2937</v>
      </c>
      <c r="C108" s="119">
        <v>2853</v>
      </c>
      <c r="D108" s="141">
        <v>97.139938712972423</v>
      </c>
      <c r="E108" s="119">
        <v>84</v>
      </c>
      <c r="F108" s="318">
        <v>2.8600612870275794</v>
      </c>
    </row>
    <row r="109" spans="1:6" s="96" customFormat="1">
      <c r="A109" s="24" t="s">
        <v>66</v>
      </c>
      <c r="B109" s="248">
        <v>1539</v>
      </c>
      <c r="C109" s="118">
        <v>1522</v>
      </c>
      <c r="D109" s="140">
        <v>98.895386614684853</v>
      </c>
      <c r="E109" s="118">
        <v>17</v>
      </c>
      <c r="F109" s="317">
        <v>1.1046133853151396</v>
      </c>
    </row>
    <row r="110" spans="1:6" s="96" customFormat="1">
      <c r="A110" s="26" t="s">
        <v>67</v>
      </c>
      <c r="B110" s="249">
        <v>1968</v>
      </c>
      <c r="C110" s="119">
        <v>1897</v>
      </c>
      <c r="D110" s="141">
        <v>96.392276422764226</v>
      </c>
      <c r="E110" s="119">
        <v>71</v>
      </c>
      <c r="F110" s="318">
        <v>3.6077235772357725</v>
      </c>
    </row>
    <row r="111" spans="1:6" s="96" customFormat="1" ht="15" thickBot="1">
      <c r="A111" s="24" t="s">
        <v>42</v>
      </c>
      <c r="B111" s="248">
        <v>1590</v>
      </c>
      <c r="C111" s="118">
        <v>1564</v>
      </c>
      <c r="D111" s="140">
        <v>98.364779874213838</v>
      </c>
      <c r="E111" s="118">
        <v>26</v>
      </c>
      <c r="F111" s="317">
        <v>1.6352201257861636</v>
      </c>
    </row>
    <row r="112" spans="1:6" s="96" customFormat="1">
      <c r="A112" s="27" t="s">
        <v>43</v>
      </c>
      <c r="B112" s="212">
        <v>45417</v>
      </c>
      <c r="C112" s="297">
        <v>44279</v>
      </c>
      <c r="D112" s="142">
        <v>97.494330316841712</v>
      </c>
      <c r="E112" s="297">
        <v>1138</v>
      </c>
      <c r="F112" s="319">
        <v>2.5056696831582888</v>
      </c>
    </row>
    <row r="113" spans="1:6" s="96" customFormat="1">
      <c r="A113" s="28" t="s">
        <v>44</v>
      </c>
      <c r="B113" s="221">
        <v>11289</v>
      </c>
      <c r="C113" s="298">
        <v>11052</v>
      </c>
      <c r="D113" s="143">
        <v>97.900611214456546</v>
      </c>
      <c r="E113" s="298">
        <v>237</v>
      </c>
      <c r="F113" s="320">
        <v>2.0993887855434492</v>
      </c>
    </row>
    <row r="114" spans="1:6" s="96" customFormat="1">
      <c r="A114" s="29" t="s">
        <v>45</v>
      </c>
      <c r="B114" s="255">
        <v>56706</v>
      </c>
      <c r="C114" s="299">
        <v>55331</v>
      </c>
      <c r="D114" s="144">
        <v>97.575212499559129</v>
      </c>
      <c r="E114" s="299">
        <v>1375</v>
      </c>
      <c r="F114" s="321">
        <v>2.4247875004408703</v>
      </c>
    </row>
    <row r="115" spans="1:6" s="96" customFormat="1">
      <c r="A115" s="473" t="s">
        <v>145</v>
      </c>
      <c r="B115" s="473"/>
      <c r="C115" s="473"/>
      <c r="D115" s="473"/>
      <c r="E115" s="473"/>
      <c r="F115" s="473"/>
    </row>
    <row r="116" spans="1:6" s="96" customFormat="1" ht="40.5" customHeight="1">
      <c r="A116" s="369" t="s">
        <v>108</v>
      </c>
      <c r="B116" s="369"/>
      <c r="C116" s="369"/>
      <c r="D116" s="369"/>
      <c r="E116" s="369"/>
      <c r="F116" s="369"/>
    </row>
    <row r="117" spans="1:6" s="96" customFormat="1" ht="37.5" customHeight="1">
      <c r="A117" s="470" t="s">
        <v>135</v>
      </c>
      <c r="B117" s="470"/>
      <c r="C117" s="470"/>
      <c r="D117" s="470"/>
      <c r="E117" s="470"/>
      <c r="F117" s="470"/>
    </row>
    <row r="118" spans="1:6" s="96" customFormat="1"/>
    <row r="119" spans="1:6" s="96" customFormat="1" ht="23.5">
      <c r="A119" s="390">
        <v>2019</v>
      </c>
      <c r="B119" s="390"/>
      <c r="C119" s="390"/>
      <c r="D119" s="390"/>
      <c r="E119" s="390"/>
      <c r="F119" s="390"/>
    </row>
    <row r="120" spans="1:6" s="96" customFormat="1">
      <c r="D120" s="261"/>
      <c r="F120" s="261"/>
    </row>
    <row r="121" spans="1:6" s="262" customFormat="1" ht="38.25" customHeight="1">
      <c r="A121" s="455" t="s">
        <v>171</v>
      </c>
      <c r="B121" s="455"/>
      <c r="C121" s="455"/>
      <c r="D121" s="455"/>
      <c r="E121" s="455"/>
      <c r="F121" s="455"/>
    </row>
    <row r="122" spans="1:6" s="96" customFormat="1">
      <c r="A122" s="456" t="s">
        <v>16</v>
      </c>
      <c r="B122" s="459" t="s">
        <v>18</v>
      </c>
      <c r="C122" s="461" t="s">
        <v>19</v>
      </c>
      <c r="D122" s="462"/>
      <c r="E122" s="462"/>
      <c r="F122" s="463"/>
    </row>
    <row r="123" spans="1:6" s="96" customFormat="1">
      <c r="A123" s="457"/>
      <c r="B123" s="460"/>
      <c r="C123" s="464" t="s">
        <v>70</v>
      </c>
      <c r="D123" s="465"/>
      <c r="E123" s="466" t="s">
        <v>71</v>
      </c>
      <c r="F123" s="467"/>
    </row>
    <row r="124" spans="1:6" s="96" customFormat="1" ht="15" thickBot="1">
      <c r="A124" s="458"/>
      <c r="B124" s="471" t="s">
        <v>8</v>
      </c>
      <c r="C124" s="472"/>
      <c r="D124" s="153" t="s">
        <v>26</v>
      </c>
      <c r="E124" s="154" t="s">
        <v>8</v>
      </c>
      <c r="F124" s="156" t="s">
        <v>26</v>
      </c>
    </row>
    <row r="125" spans="1:6" s="96" customFormat="1">
      <c r="A125" s="55" t="s">
        <v>27</v>
      </c>
      <c r="B125" s="263">
        <v>8319</v>
      </c>
      <c r="C125" s="264">
        <v>8008</v>
      </c>
      <c r="D125" s="265">
        <v>96.261569900228395</v>
      </c>
      <c r="E125" s="266">
        <v>311</v>
      </c>
      <c r="F125" s="267">
        <v>3.7384300997716071</v>
      </c>
    </row>
    <row r="126" spans="1:6" s="96" customFormat="1">
      <c r="A126" s="56" t="s">
        <v>28</v>
      </c>
      <c r="B126" s="268">
        <v>8787</v>
      </c>
      <c r="C126" s="269">
        <v>8496</v>
      </c>
      <c r="D126" s="270">
        <v>96.688289518607036</v>
      </c>
      <c r="E126" s="269">
        <v>291</v>
      </c>
      <c r="F126" s="271">
        <v>3.311710481392967</v>
      </c>
    </row>
    <row r="127" spans="1:6" s="96" customFormat="1">
      <c r="A127" s="57" t="s">
        <v>29</v>
      </c>
      <c r="B127" s="272">
        <v>2445</v>
      </c>
      <c r="C127" s="273">
        <v>2378</v>
      </c>
      <c r="D127" s="274">
        <v>97.259713701431494</v>
      </c>
      <c r="E127" s="273">
        <v>67</v>
      </c>
      <c r="F127" s="275">
        <v>2.740286298568507</v>
      </c>
    </row>
    <row r="128" spans="1:6" s="96" customFormat="1">
      <c r="A128" s="56" t="s">
        <v>30</v>
      </c>
      <c r="B128" s="268" t="s">
        <v>54</v>
      </c>
      <c r="C128" s="269">
        <v>1540</v>
      </c>
      <c r="D128" s="270" t="s">
        <v>54</v>
      </c>
      <c r="E128" s="269" t="s">
        <v>54</v>
      </c>
      <c r="F128" s="271" t="s">
        <v>54</v>
      </c>
    </row>
    <row r="129" spans="1:6" s="96" customFormat="1">
      <c r="A129" s="57" t="s">
        <v>31</v>
      </c>
      <c r="B129" s="272" t="s">
        <v>54</v>
      </c>
      <c r="C129" s="273">
        <v>434</v>
      </c>
      <c r="D129" s="274" t="s">
        <v>54</v>
      </c>
      <c r="E129" s="273" t="s">
        <v>54</v>
      </c>
      <c r="F129" s="275" t="s">
        <v>54</v>
      </c>
    </row>
    <row r="130" spans="1:6" s="96" customFormat="1">
      <c r="A130" s="56" t="s">
        <v>32</v>
      </c>
      <c r="B130" s="268">
        <v>1397</v>
      </c>
      <c r="C130" s="269">
        <v>1362</v>
      </c>
      <c r="D130" s="270">
        <v>97.494631352899077</v>
      </c>
      <c r="E130" s="269">
        <v>35</v>
      </c>
      <c r="F130" s="271">
        <v>2.5053686471009309</v>
      </c>
    </row>
    <row r="131" spans="1:6" s="96" customFormat="1">
      <c r="A131" s="57" t="s">
        <v>33</v>
      </c>
      <c r="B131" s="272">
        <v>4239</v>
      </c>
      <c r="C131" s="273">
        <v>4166</v>
      </c>
      <c r="D131" s="274">
        <v>98.277895730125024</v>
      </c>
      <c r="E131" s="273">
        <v>73</v>
      </c>
      <c r="F131" s="275">
        <v>1.7221042698749707</v>
      </c>
    </row>
    <row r="132" spans="1:6" s="96" customFormat="1">
      <c r="A132" s="56" t="s">
        <v>34</v>
      </c>
      <c r="B132" s="268">
        <v>1042</v>
      </c>
      <c r="C132" s="269">
        <v>1030</v>
      </c>
      <c r="D132" s="270">
        <v>98.848368522072931</v>
      </c>
      <c r="E132" s="269">
        <v>12</v>
      </c>
      <c r="F132" s="271">
        <v>1.1516314779270633</v>
      </c>
    </row>
    <row r="133" spans="1:6" s="96" customFormat="1">
      <c r="A133" s="57" t="s">
        <v>35</v>
      </c>
      <c r="B133" s="272">
        <v>5287</v>
      </c>
      <c r="C133" s="273">
        <v>5185</v>
      </c>
      <c r="D133" s="274">
        <v>98.070739549839232</v>
      </c>
      <c r="E133" s="273">
        <v>102</v>
      </c>
      <c r="F133" s="275">
        <v>1.929260450160772</v>
      </c>
    </row>
    <row r="134" spans="1:6" s="96" customFormat="1">
      <c r="A134" s="56" t="s">
        <v>72</v>
      </c>
      <c r="B134" s="268">
        <v>10131</v>
      </c>
      <c r="C134" s="269">
        <v>9915</v>
      </c>
      <c r="D134" s="270">
        <v>97.867930115487127</v>
      </c>
      <c r="E134" s="269">
        <v>216</v>
      </c>
      <c r="F134" s="271">
        <v>2.1320698845128812</v>
      </c>
    </row>
    <row r="135" spans="1:6" s="96" customFormat="1">
      <c r="A135" s="57" t="s">
        <v>37</v>
      </c>
      <c r="B135" s="272" t="s">
        <v>54</v>
      </c>
      <c r="C135" s="273">
        <v>2356</v>
      </c>
      <c r="D135" s="274" t="s">
        <v>54</v>
      </c>
      <c r="E135" s="273" t="s">
        <v>54</v>
      </c>
      <c r="F135" s="275" t="s">
        <v>54</v>
      </c>
    </row>
    <row r="136" spans="1:6" s="96" customFormat="1">
      <c r="A136" s="56" t="s">
        <v>38</v>
      </c>
      <c r="B136" s="268" t="s">
        <v>54</v>
      </c>
      <c r="C136" s="269">
        <v>456</v>
      </c>
      <c r="D136" s="270" t="s">
        <v>54</v>
      </c>
      <c r="E136" s="269" t="s">
        <v>54</v>
      </c>
      <c r="F136" s="271" t="s">
        <v>54</v>
      </c>
    </row>
    <row r="137" spans="1:6" s="96" customFormat="1">
      <c r="A137" s="57" t="s">
        <v>39</v>
      </c>
      <c r="B137" s="272" t="s">
        <v>54</v>
      </c>
      <c r="C137" s="273">
        <v>2818</v>
      </c>
      <c r="D137" s="274" t="s">
        <v>54</v>
      </c>
      <c r="E137" s="273" t="s">
        <v>54</v>
      </c>
      <c r="F137" s="275" t="s">
        <v>54</v>
      </c>
    </row>
    <row r="138" spans="1:6" s="96" customFormat="1">
      <c r="A138" s="56" t="s">
        <v>40</v>
      </c>
      <c r="B138" s="268" t="s">
        <v>54</v>
      </c>
      <c r="C138" s="269">
        <v>1493</v>
      </c>
      <c r="D138" s="270" t="s">
        <v>54</v>
      </c>
      <c r="E138" s="269" t="s">
        <v>54</v>
      </c>
      <c r="F138" s="271" t="s">
        <v>54</v>
      </c>
    </row>
    <row r="139" spans="1:6" s="96" customFormat="1">
      <c r="A139" s="57" t="s">
        <v>41</v>
      </c>
      <c r="B139" s="272" t="s">
        <v>54</v>
      </c>
      <c r="C139" s="273">
        <v>1850</v>
      </c>
      <c r="D139" s="274" t="s">
        <v>54</v>
      </c>
      <c r="E139" s="273" t="s">
        <v>54</v>
      </c>
      <c r="F139" s="275" t="s">
        <v>54</v>
      </c>
    </row>
    <row r="140" spans="1:6" s="96" customFormat="1" ht="15" thickBot="1">
      <c r="A140" s="58" t="s">
        <v>42</v>
      </c>
      <c r="B140" s="276">
        <v>1568</v>
      </c>
      <c r="C140" s="277">
        <v>1546</v>
      </c>
      <c r="D140" s="278">
        <v>98.596938775510196</v>
      </c>
      <c r="E140" s="277">
        <v>22</v>
      </c>
      <c r="F140" s="279">
        <v>1.403061224489796</v>
      </c>
    </row>
    <row r="141" spans="1:6" s="96" customFormat="1">
      <c r="A141" s="59" t="s">
        <v>43</v>
      </c>
      <c r="B141" s="280">
        <v>43384</v>
      </c>
      <c r="C141" s="281">
        <v>42228</v>
      </c>
      <c r="D141" s="282">
        <v>97.335423197492162</v>
      </c>
      <c r="E141" s="281">
        <v>1156</v>
      </c>
      <c r="F141" s="283">
        <v>2.6645768025078369</v>
      </c>
    </row>
    <row r="142" spans="1:6" s="96" customFormat="1">
      <c r="A142" s="59" t="s">
        <v>44</v>
      </c>
      <c r="B142" s="284">
        <v>11011</v>
      </c>
      <c r="C142" s="285">
        <v>10805</v>
      </c>
      <c r="D142" s="286">
        <v>98.129143583689043</v>
      </c>
      <c r="E142" s="285">
        <v>206</v>
      </c>
      <c r="F142" s="283">
        <v>1.8708564163109616</v>
      </c>
    </row>
    <row r="143" spans="1:6" s="96" customFormat="1">
      <c r="A143" s="60" t="s">
        <v>45</v>
      </c>
      <c r="B143" s="287">
        <v>54395</v>
      </c>
      <c r="C143" s="288">
        <v>53033</v>
      </c>
      <c r="D143" s="289">
        <v>97.496093390936664</v>
      </c>
      <c r="E143" s="288">
        <v>1362</v>
      </c>
      <c r="F143" s="290">
        <v>2.5039066090633328</v>
      </c>
    </row>
    <row r="144" spans="1:6" s="96" customFormat="1">
      <c r="A144" s="473" t="s">
        <v>145</v>
      </c>
      <c r="B144" s="473"/>
      <c r="C144" s="473"/>
      <c r="D144" s="473"/>
      <c r="E144" s="473"/>
      <c r="F144" s="473"/>
    </row>
    <row r="145" spans="1:6" s="96" customFormat="1" ht="43.5" customHeight="1">
      <c r="A145" s="369" t="s">
        <v>108</v>
      </c>
      <c r="B145" s="369"/>
      <c r="C145" s="369"/>
      <c r="D145" s="369"/>
      <c r="E145" s="369"/>
      <c r="F145" s="369"/>
    </row>
    <row r="146" spans="1:6" s="96" customFormat="1" ht="15.5" customHeight="1">
      <c r="A146" s="369" t="s">
        <v>143</v>
      </c>
      <c r="B146" s="369"/>
      <c r="C146" s="369"/>
      <c r="D146" s="369"/>
      <c r="E146" s="369"/>
      <c r="F146" s="369"/>
    </row>
    <row r="147" spans="1:6" s="96" customFormat="1" ht="36" customHeight="1">
      <c r="A147" s="369" t="s">
        <v>128</v>
      </c>
      <c r="B147" s="369"/>
      <c r="C147" s="369"/>
      <c r="D147" s="369"/>
      <c r="E147" s="369"/>
      <c r="F147" s="369"/>
    </row>
  </sheetData>
  <mergeCells count="56">
    <mergeCell ref="A147:F147"/>
    <mergeCell ref="A121:F121"/>
    <mergeCell ref="A122:A124"/>
    <mergeCell ref="B122:B123"/>
    <mergeCell ref="C122:F122"/>
    <mergeCell ref="C123:D123"/>
    <mergeCell ref="E123:F123"/>
    <mergeCell ref="B124:C124"/>
    <mergeCell ref="A117:F117"/>
    <mergeCell ref="A119:F119"/>
    <mergeCell ref="A144:F144"/>
    <mergeCell ref="A145:F145"/>
    <mergeCell ref="A146:F146"/>
    <mergeCell ref="A86:F86"/>
    <mergeCell ref="A88:F88"/>
    <mergeCell ref="A87:F87"/>
    <mergeCell ref="A115:F115"/>
    <mergeCell ref="A116:F116"/>
    <mergeCell ref="B95:C95"/>
    <mergeCell ref="A90:F90"/>
    <mergeCell ref="A92:F92"/>
    <mergeCell ref="A93:A95"/>
    <mergeCell ref="B93:B94"/>
    <mergeCell ref="C93:F93"/>
    <mergeCell ref="C94:D94"/>
    <mergeCell ref="E94:F94"/>
    <mergeCell ref="A29:F29"/>
    <mergeCell ref="A34:F34"/>
    <mergeCell ref="A28:F28"/>
    <mergeCell ref="A30:F30"/>
    <mergeCell ref="A32:F32"/>
    <mergeCell ref="A58:F58"/>
    <mergeCell ref="A35:A37"/>
    <mergeCell ref="B35:B36"/>
    <mergeCell ref="C35:F35"/>
    <mergeCell ref="C36:D36"/>
    <mergeCell ref="E36:F36"/>
    <mergeCell ref="B37:C37"/>
    <mergeCell ref="A57:F57"/>
    <mergeCell ref="A59:F59"/>
    <mergeCell ref="A61:F61"/>
    <mergeCell ref="A63:F63"/>
    <mergeCell ref="A64:A66"/>
    <mergeCell ref="B64:B65"/>
    <mergeCell ref="C64:F64"/>
    <mergeCell ref="C65:D65"/>
    <mergeCell ref="E65:F65"/>
    <mergeCell ref="B66:C66"/>
    <mergeCell ref="A3:F3"/>
    <mergeCell ref="A5:F5"/>
    <mergeCell ref="A6:A8"/>
    <mergeCell ref="B6:B7"/>
    <mergeCell ref="C6:F6"/>
    <mergeCell ref="C7:D7"/>
    <mergeCell ref="E7:F7"/>
    <mergeCell ref="B8:C8"/>
  </mergeCells>
  <hyperlinks>
    <hyperlink ref="A1" location="Inhalt!A9" display="Zurück zum Inhalt" xr:uid="{00000000-0004-0000-0500-00000000000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4"/>
  <sheetViews>
    <sheetView zoomScale="80" zoomScaleNormal="80" workbookViewId="0"/>
  </sheetViews>
  <sheetFormatPr baseColWidth="10" defaultColWidth="10.58203125" defaultRowHeight="14.5"/>
  <cols>
    <col min="1" max="1" width="23.5" style="19" customWidth="1"/>
    <col min="2" max="12" width="11.08203125" style="19" customWidth="1"/>
    <col min="13" max="16384" width="10.58203125" style="19"/>
  </cols>
  <sheetData>
    <row r="1" spans="1:12" ht="14.5" customHeight="1">
      <c r="A1" s="313" t="s">
        <v>87</v>
      </c>
    </row>
    <row r="2" spans="1:12" ht="14.5" customHeight="1">
      <c r="A2" s="1"/>
    </row>
    <row r="3" spans="1:12" s="96" customFormat="1" ht="23.5">
      <c r="A3" s="390">
        <v>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</row>
    <row r="4" spans="1:12" s="96" customFormat="1">
      <c r="A4" s="99"/>
    </row>
    <row r="5" spans="1:12" s="96" customFormat="1">
      <c r="A5" s="475" t="s">
        <v>172</v>
      </c>
      <c r="B5" s="475"/>
      <c r="C5" s="475"/>
      <c r="D5" s="475"/>
      <c r="E5" s="475"/>
      <c r="F5" s="475"/>
      <c r="G5" s="475"/>
      <c r="H5" s="475"/>
      <c r="I5" s="475"/>
      <c r="J5" s="475"/>
    </row>
    <row r="6" spans="1:12" s="96" customFormat="1">
      <c r="A6" s="456" t="s">
        <v>16</v>
      </c>
      <c r="B6" s="476" t="s">
        <v>18</v>
      </c>
      <c r="C6" s="461" t="s">
        <v>19</v>
      </c>
      <c r="D6" s="462"/>
      <c r="E6" s="462"/>
      <c r="F6" s="462"/>
      <c r="G6" s="462"/>
      <c r="H6" s="462"/>
      <c r="I6" s="462"/>
      <c r="J6" s="462"/>
      <c r="K6" s="462"/>
      <c r="L6" s="463"/>
    </row>
    <row r="7" spans="1:12" s="96" customFormat="1" ht="33" customHeight="1">
      <c r="A7" s="457"/>
      <c r="B7" s="477"/>
      <c r="C7" s="464" t="s">
        <v>73</v>
      </c>
      <c r="D7" s="465"/>
      <c r="E7" s="478" t="s">
        <v>74</v>
      </c>
      <c r="F7" s="479"/>
      <c r="G7" s="478" t="s">
        <v>75</v>
      </c>
      <c r="H7" s="479"/>
      <c r="I7" s="480" t="s">
        <v>76</v>
      </c>
      <c r="J7" s="481"/>
      <c r="K7" s="480" t="s">
        <v>77</v>
      </c>
      <c r="L7" s="482"/>
    </row>
    <row r="8" spans="1:12" s="96" customFormat="1" ht="15" thickBot="1">
      <c r="A8" s="458"/>
      <c r="B8" s="483" t="s">
        <v>8</v>
      </c>
      <c r="C8" s="484"/>
      <c r="D8" s="291" t="s">
        <v>26</v>
      </c>
      <c r="E8" s="292" t="s">
        <v>8</v>
      </c>
      <c r="F8" s="293" t="s">
        <v>26</v>
      </c>
      <c r="G8" s="292" t="s">
        <v>8</v>
      </c>
      <c r="H8" s="293" t="s">
        <v>26</v>
      </c>
      <c r="I8" s="294" t="s">
        <v>8</v>
      </c>
      <c r="J8" s="293" t="s">
        <v>26</v>
      </c>
      <c r="K8" s="294" t="s">
        <v>8</v>
      </c>
      <c r="L8" s="295" t="s">
        <v>26</v>
      </c>
    </row>
    <row r="9" spans="1:12" s="96" customFormat="1">
      <c r="A9" s="25" t="s">
        <v>63</v>
      </c>
      <c r="B9" s="247">
        <v>10348</v>
      </c>
      <c r="C9" s="117">
        <v>6483</v>
      </c>
      <c r="D9" s="139">
        <v>62.649787398531117</v>
      </c>
      <c r="E9" s="117">
        <v>1140</v>
      </c>
      <c r="F9" s="139">
        <v>11.016621569385389</v>
      </c>
      <c r="G9" s="117">
        <v>1884</v>
      </c>
      <c r="H9" s="139">
        <v>18.206416698879011</v>
      </c>
      <c r="I9" s="117">
        <v>403</v>
      </c>
      <c r="J9" s="139">
        <v>3.8944723618090453</v>
      </c>
      <c r="K9" s="117">
        <v>438</v>
      </c>
      <c r="L9" s="316">
        <v>4.2327019713954392</v>
      </c>
    </row>
    <row r="10" spans="1:12" s="96" customFormat="1">
      <c r="A10" s="24" t="s">
        <v>28</v>
      </c>
      <c r="B10" s="248">
        <v>10129</v>
      </c>
      <c r="C10" s="118">
        <v>4803</v>
      </c>
      <c r="D10" s="140">
        <v>47.418303879948667</v>
      </c>
      <c r="E10" s="118">
        <v>2436</v>
      </c>
      <c r="F10" s="140">
        <v>24.049758120248789</v>
      </c>
      <c r="G10" s="118">
        <v>2071</v>
      </c>
      <c r="H10" s="140">
        <v>20.446243459374074</v>
      </c>
      <c r="I10" s="118">
        <v>413</v>
      </c>
      <c r="J10" s="140">
        <v>4.0774015203870073</v>
      </c>
      <c r="K10" s="118">
        <v>406</v>
      </c>
      <c r="L10" s="317">
        <v>4.0082930200414655</v>
      </c>
    </row>
    <row r="11" spans="1:12" s="96" customFormat="1">
      <c r="A11" s="25" t="s">
        <v>29</v>
      </c>
      <c r="B11" s="249">
        <v>2713</v>
      </c>
      <c r="C11" s="119">
        <v>1677</v>
      </c>
      <c r="D11" s="141">
        <v>61.813490600810908</v>
      </c>
      <c r="E11" s="119">
        <v>599</v>
      </c>
      <c r="F11" s="141">
        <v>22.078879469222262</v>
      </c>
      <c r="G11" s="119">
        <v>340</v>
      </c>
      <c r="H11" s="141">
        <v>12.532252119424992</v>
      </c>
      <c r="I11" s="119">
        <v>64</v>
      </c>
      <c r="J11" s="141">
        <v>2.3590121636564687</v>
      </c>
      <c r="K11" s="119">
        <v>33</v>
      </c>
      <c r="L11" s="318">
        <v>1.2163656468853667</v>
      </c>
    </row>
    <row r="12" spans="1:12" s="96" customFormat="1">
      <c r="A12" s="24" t="s">
        <v>30</v>
      </c>
      <c r="B12" s="248">
        <v>1722</v>
      </c>
      <c r="C12" s="118">
        <v>866</v>
      </c>
      <c r="D12" s="140">
        <v>50.290360046457607</v>
      </c>
      <c r="E12" s="118">
        <v>654</v>
      </c>
      <c r="F12" s="140">
        <v>37.979094076655052</v>
      </c>
      <c r="G12" s="118">
        <v>170</v>
      </c>
      <c r="H12" s="140">
        <v>9.8722415795586524</v>
      </c>
      <c r="I12" s="118">
        <v>21</v>
      </c>
      <c r="J12" s="140">
        <v>1.2195121951219512</v>
      </c>
      <c r="K12" s="118">
        <v>11</v>
      </c>
      <c r="L12" s="317">
        <v>0.63879210220673643</v>
      </c>
    </row>
    <row r="13" spans="1:12" s="96" customFormat="1">
      <c r="A13" s="25" t="s">
        <v>31</v>
      </c>
      <c r="B13" s="249">
        <v>490</v>
      </c>
      <c r="C13" s="119">
        <v>212</v>
      </c>
      <c r="D13" s="141">
        <v>43.265306122448983</v>
      </c>
      <c r="E13" s="119">
        <v>118</v>
      </c>
      <c r="F13" s="141">
        <v>24.081632653061224</v>
      </c>
      <c r="G13" s="119">
        <v>121</v>
      </c>
      <c r="H13" s="141">
        <v>24.693877551020407</v>
      </c>
      <c r="I13" s="119">
        <v>25</v>
      </c>
      <c r="J13" s="141">
        <v>5.1020408163265305</v>
      </c>
      <c r="K13" s="119">
        <v>14</v>
      </c>
      <c r="L13" s="318">
        <v>2.8571428571428572</v>
      </c>
    </row>
    <row r="14" spans="1:12" s="96" customFormat="1">
      <c r="A14" s="24" t="s">
        <v>32</v>
      </c>
      <c r="B14" s="248">
        <v>1577</v>
      </c>
      <c r="C14" s="118">
        <v>752</v>
      </c>
      <c r="D14" s="140">
        <v>47.685478757133801</v>
      </c>
      <c r="E14" s="118">
        <v>384</v>
      </c>
      <c r="F14" s="140">
        <v>24.350031705770451</v>
      </c>
      <c r="G14" s="118">
        <v>373</v>
      </c>
      <c r="H14" s="140">
        <v>23.652504755865568</v>
      </c>
      <c r="I14" s="118">
        <v>48</v>
      </c>
      <c r="J14" s="140">
        <v>3.0437539632213064</v>
      </c>
      <c r="K14" s="118">
        <v>20</v>
      </c>
      <c r="L14" s="317">
        <v>1.2682308180088777</v>
      </c>
    </row>
    <row r="15" spans="1:12" s="96" customFormat="1">
      <c r="A15" s="25" t="s">
        <v>33</v>
      </c>
      <c r="B15" s="249">
        <v>5503</v>
      </c>
      <c r="C15" s="119">
        <v>3152</v>
      </c>
      <c r="D15" s="141">
        <v>57.277848446302016</v>
      </c>
      <c r="E15" s="119">
        <v>1171</v>
      </c>
      <c r="F15" s="141">
        <v>21.279302198800654</v>
      </c>
      <c r="G15" s="119">
        <v>923</v>
      </c>
      <c r="H15" s="141">
        <v>16.772669453025625</v>
      </c>
      <c r="I15" s="119">
        <v>98</v>
      </c>
      <c r="J15" s="141">
        <v>1.780846810830456</v>
      </c>
      <c r="K15" s="119">
        <v>159</v>
      </c>
      <c r="L15" s="318">
        <v>2.8893330910412502</v>
      </c>
    </row>
    <row r="16" spans="1:12" s="96" customFormat="1">
      <c r="A16" s="24" t="s">
        <v>78</v>
      </c>
      <c r="B16" s="248">
        <v>1134</v>
      </c>
      <c r="C16" s="118">
        <v>662</v>
      </c>
      <c r="D16" s="140">
        <v>58.377425044091716</v>
      </c>
      <c r="E16" s="118">
        <v>248</v>
      </c>
      <c r="F16" s="140">
        <v>21.869488536155202</v>
      </c>
      <c r="G16" s="118">
        <v>126</v>
      </c>
      <c r="H16" s="140">
        <v>11.111111111111111</v>
      </c>
      <c r="I16" s="118">
        <v>34</v>
      </c>
      <c r="J16" s="140">
        <v>2.9982363315696645</v>
      </c>
      <c r="K16" s="118">
        <v>64</v>
      </c>
      <c r="L16" s="317">
        <v>5.6437389770723101</v>
      </c>
    </row>
    <row r="17" spans="1:12" s="96" customFormat="1">
      <c r="A17" s="25" t="s">
        <v>35</v>
      </c>
      <c r="B17" s="249">
        <v>6183</v>
      </c>
      <c r="C17" s="119">
        <v>2691</v>
      </c>
      <c r="D17" s="141">
        <v>43.522561863173216</v>
      </c>
      <c r="E17" s="119">
        <v>2013</v>
      </c>
      <c r="F17" s="141">
        <v>32.557011159631251</v>
      </c>
      <c r="G17" s="119">
        <v>1178</v>
      </c>
      <c r="H17" s="141">
        <v>19.052240012938704</v>
      </c>
      <c r="I17" s="119">
        <v>182</v>
      </c>
      <c r="J17" s="141">
        <v>2.9435549086204107</v>
      </c>
      <c r="K17" s="119">
        <v>119</v>
      </c>
      <c r="L17" s="318">
        <v>1.9246320556364223</v>
      </c>
    </row>
    <row r="18" spans="1:12" s="96" customFormat="1">
      <c r="A18" s="24" t="s">
        <v>65</v>
      </c>
      <c r="B18" s="248">
        <v>11395</v>
      </c>
      <c r="C18" s="118">
        <v>7956</v>
      </c>
      <c r="D18" s="140">
        <v>69.820096533567352</v>
      </c>
      <c r="E18" s="118">
        <v>1656</v>
      </c>
      <c r="F18" s="140">
        <v>14.532689776217639</v>
      </c>
      <c r="G18" s="118">
        <v>1210</v>
      </c>
      <c r="H18" s="140">
        <v>10.618692408951294</v>
      </c>
      <c r="I18" s="118">
        <v>253</v>
      </c>
      <c r="J18" s="140">
        <v>2.2202720491443619</v>
      </c>
      <c r="K18" s="118">
        <v>320</v>
      </c>
      <c r="L18" s="317">
        <v>2.8082492321193508</v>
      </c>
    </row>
    <row r="19" spans="1:12" s="96" customFormat="1">
      <c r="A19" s="25" t="s">
        <v>37</v>
      </c>
      <c r="B19" s="249">
        <v>2562</v>
      </c>
      <c r="C19" s="119">
        <v>1852</v>
      </c>
      <c r="D19" s="141">
        <v>72.287275565964094</v>
      </c>
      <c r="E19" s="119">
        <v>367</v>
      </c>
      <c r="F19" s="141">
        <v>14.324746291959405</v>
      </c>
      <c r="G19" s="119">
        <v>321</v>
      </c>
      <c r="H19" s="141">
        <v>12.52927400468384</v>
      </c>
      <c r="I19" s="119">
        <v>9</v>
      </c>
      <c r="J19" s="141">
        <v>0.35128805620608899</v>
      </c>
      <c r="K19" s="119">
        <v>13</v>
      </c>
      <c r="L19" s="318">
        <v>0.507416081186573</v>
      </c>
    </row>
    <row r="20" spans="1:12" s="96" customFormat="1">
      <c r="A20" s="24" t="s">
        <v>38</v>
      </c>
      <c r="B20" s="248">
        <v>529</v>
      </c>
      <c r="C20" s="118">
        <v>383</v>
      </c>
      <c r="D20" s="140">
        <v>72.400756143667294</v>
      </c>
      <c r="E20" s="118">
        <v>65</v>
      </c>
      <c r="F20" s="140">
        <v>12.287334593572778</v>
      </c>
      <c r="G20" s="118">
        <v>34</v>
      </c>
      <c r="H20" s="140">
        <v>6.4272211720226844</v>
      </c>
      <c r="I20" s="118">
        <v>6</v>
      </c>
      <c r="J20" s="140">
        <v>1.1342155009451798</v>
      </c>
      <c r="K20" s="118">
        <v>41</v>
      </c>
      <c r="L20" s="317">
        <v>7.7504725897920608</v>
      </c>
    </row>
    <row r="21" spans="1:12" s="96" customFormat="1">
      <c r="A21" s="25" t="s">
        <v>39</v>
      </c>
      <c r="B21" s="249">
        <v>3053</v>
      </c>
      <c r="C21" s="119">
        <v>1265</v>
      </c>
      <c r="D21" s="141">
        <v>41.434654438257454</v>
      </c>
      <c r="E21" s="119">
        <v>1311</v>
      </c>
      <c r="F21" s="141">
        <v>42.941369145103174</v>
      </c>
      <c r="G21" s="119">
        <v>391</v>
      </c>
      <c r="H21" s="141">
        <v>12.807075008188667</v>
      </c>
      <c r="I21" s="119">
        <v>50</v>
      </c>
      <c r="J21" s="141">
        <v>1.6377333770062235</v>
      </c>
      <c r="K21" s="119">
        <v>36</v>
      </c>
      <c r="L21" s="318">
        <v>1.1791680314444808</v>
      </c>
    </row>
    <row r="22" spans="1:12" s="96" customFormat="1">
      <c r="A22" s="24" t="s">
        <v>66</v>
      </c>
      <c r="B22" s="248">
        <v>1620</v>
      </c>
      <c r="C22" s="118">
        <v>694</v>
      </c>
      <c r="D22" s="140">
        <v>42.839506172839506</v>
      </c>
      <c r="E22" s="118">
        <v>649</v>
      </c>
      <c r="F22" s="140">
        <v>40.061728395061728</v>
      </c>
      <c r="G22" s="118">
        <v>213</v>
      </c>
      <c r="H22" s="140">
        <v>13.148148148148147</v>
      </c>
      <c r="I22" s="118">
        <v>33</v>
      </c>
      <c r="J22" s="140">
        <v>2.0370370370370372</v>
      </c>
      <c r="K22" s="118">
        <v>31</v>
      </c>
      <c r="L22" s="317">
        <v>1.9135802469135803</v>
      </c>
    </row>
    <row r="23" spans="1:12" s="96" customFormat="1">
      <c r="A23" s="26" t="s">
        <v>67</v>
      </c>
      <c r="B23" s="249">
        <v>2214</v>
      </c>
      <c r="C23" s="119">
        <v>1092</v>
      </c>
      <c r="D23" s="141">
        <v>49.322493224932252</v>
      </c>
      <c r="E23" s="119">
        <v>595</v>
      </c>
      <c r="F23" s="141">
        <v>26.874435411020777</v>
      </c>
      <c r="G23" s="119">
        <v>416</v>
      </c>
      <c r="H23" s="141">
        <v>18.78952122854562</v>
      </c>
      <c r="I23" s="119">
        <v>55</v>
      </c>
      <c r="J23" s="141">
        <v>2.4841915085817527</v>
      </c>
      <c r="K23" s="119">
        <v>56</v>
      </c>
      <c r="L23" s="318">
        <v>2.5293586269196027</v>
      </c>
    </row>
    <row r="24" spans="1:12" s="96" customFormat="1" ht="15" thickBot="1">
      <c r="A24" s="24" t="s">
        <v>42</v>
      </c>
      <c r="B24" s="248">
        <v>1602</v>
      </c>
      <c r="C24" s="118">
        <v>846</v>
      </c>
      <c r="D24" s="140">
        <v>52.80898876404494</v>
      </c>
      <c r="E24" s="118">
        <v>569</v>
      </c>
      <c r="F24" s="140">
        <v>35.518102372034953</v>
      </c>
      <c r="G24" s="118">
        <v>142</v>
      </c>
      <c r="H24" s="140">
        <v>8.8639200998751555</v>
      </c>
      <c r="I24" s="118">
        <v>26</v>
      </c>
      <c r="J24" s="140">
        <v>1.6229712858926344</v>
      </c>
      <c r="K24" s="118">
        <v>19</v>
      </c>
      <c r="L24" s="317">
        <v>1.1860174781523096</v>
      </c>
    </row>
    <row r="25" spans="1:12" s="96" customFormat="1">
      <c r="A25" s="27" t="s">
        <v>43</v>
      </c>
      <c r="B25" s="212">
        <v>50930</v>
      </c>
      <c r="C25" s="297">
        <v>29376</v>
      </c>
      <c r="D25" s="142">
        <v>57.679167484783036</v>
      </c>
      <c r="E25" s="297">
        <v>9945</v>
      </c>
      <c r="F25" s="142">
        <v>19.526801492244257</v>
      </c>
      <c r="G25" s="297">
        <v>8531</v>
      </c>
      <c r="H25" s="142">
        <v>16.750441782839189</v>
      </c>
      <c r="I25" s="297">
        <v>1492</v>
      </c>
      <c r="J25" s="142">
        <v>2.929511093657962</v>
      </c>
      <c r="K25" s="297">
        <v>1586</v>
      </c>
      <c r="L25" s="319">
        <v>3.1140781464755545</v>
      </c>
    </row>
    <row r="26" spans="1:12" s="96" customFormat="1">
      <c r="A26" s="28" t="s">
        <v>44</v>
      </c>
      <c r="B26" s="221">
        <v>11844</v>
      </c>
      <c r="C26" s="298">
        <v>6010</v>
      </c>
      <c r="D26" s="143">
        <v>50.742992232353934</v>
      </c>
      <c r="E26" s="298">
        <v>4030</v>
      </c>
      <c r="F26" s="143">
        <v>34.025667004390407</v>
      </c>
      <c r="G26" s="298">
        <v>1382</v>
      </c>
      <c r="H26" s="143">
        <v>11.668355285376562</v>
      </c>
      <c r="I26" s="298">
        <v>228</v>
      </c>
      <c r="J26" s="143">
        <v>1.9250253292806485</v>
      </c>
      <c r="K26" s="298">
        <v>194</v>
      </c>
      <c r="L26" s="320">
        <v>1.6379601485984465</v>
      </c>
    </row>
    <row r="27" spans="1:12" s="96" customFormat="1">
      <c r="A27" s="29" t="s">
        <v>45</v>
      </c>
      <c r="B27" s="255">
        <v>62774</v>
      </c>
      <c r="C27" s="299">
        <v>35386</v>
      </c>
      <c r="D27" s="144">
        <v>56.370471851403451</v>
      </c>
      <c r="E27" s="299">
        <v>13975</v>
      </c>
      <c r="F27" s="144">
        <v>22.262401631248608</v>
      </c>
      <c r="G27" s="299">
        <v>9913</v>
      </c>
      <c r="H27" s="144">
        <v>15.791569758180138</v>
      </c>
      <c r="I27" s="299">
        <v>1720</v>
      </c>
      <c r="J27" s="144">
        <v>2.7399878930767514</v>
      </c>
      <c r="K27" s="299">
        <v>1780</v>
      </c>
      <c r="L27" s="321">
        <v>2.835568866091057</v>
      </c>
    </row>
    <row r="28" spans="1:12" s="96" customFormat="1">
      <c r="A28" s="474" t="s">
        <v>146</v>
      </c>
      <c r="B28" s="474"/>
      <c r="C28" s="474"/>
      <c r="D28" s="474"/>
      <c r="E28" s="474"/>
      <c r="F28" s="474"/>
      <c r="G28" s="474"/>
      <c r="H28" s="474"/>
      <c r="I28" s="474"/>
      <c r="J28" s="474"/>
      <c r="K28" s="474"/>
      <c r="L28" s="474"/>
    </row>
    <row r="29" spans="1:12" s="96" customFormat="1" ht="25" customHeight="1">
      <c r="A29" s="470" t="s">
        <v>131</v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</row>
    <row r="30" spans="1:12" s="96" customFormat="1"/>
    <row r="31" spans="1:12" s="96" customFormat="1" ht="23.5">
      <c r="A31" s="390">
        <v>2022</v>
      </c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</row>
    <row r="32" spans="1:12" s="96" customFormat="1">
      <c r="A32" s="99"/>
    </row>
    <row r="33" spans="1:12" s="96" customFormat="1">
      <c r="A33" s="475" t="s">
        <v>173</v>
      </c>
      <c r="B33" s="475"/>
      <c r="C33" s="475"/>
      <c r="D33" s="475"/>
      <c r="E33" s="475"/>
      <c r="F33" s="475"/>
      <c r="G33" s="475"/>
      <c r="H33" s="475"/>
      <c r="I33" s="475"/>
      <c r="J33" s="475"/>
    </row>
    <row r="34" spans="1:12" s="96" customFormat="1">
      <c r="A34" s="456" t="s">
        <v>16</v>
      </c>
      <c r="B34" s="485" t="s">
        <v>18</v>
      </c>
      <c r="C34" s="461" t="s">
        <v>19</v>
      </c>
      <c r="D34" s="462"/>
      <c r="E34" s="462"/>
      <c r="F34" s="462"/>
      <c r="G34" s="462"/>
      <c r="H34" s="462"/>
      <c r="I34" s="462"/>
      <c r="J34" s="462"/>
      <c r="K34" s="462"/>
      <c r="L34" s="463"/>
    </row>
    <row r="35" spans="1:12" s="96" customFormat="1" ht="39.75" customHeight="1">
      <c r="A35" s="457"/>
      <c r="B35" s="478"/>
      <c r="C35" s="464" t="s">
        <v>73</v>
      </c>
      <c r="D35" s="465"/>
      <c r="E35" s="478" t="s">
        <v>74</v>
      </c>
      <c r="F35" s="479"/>
      <c r="G35" s="478" t="s">
        <v>75</v>
      </c>
      <c r="H35" s="479"/>
      <c r="I35" s="480" t="s">
        <v>76</v>
      </c>
      <c r="J35" s="481"/>
      <c r="K35" s="486" t="s">
        <v>77</v>
      </c>
      <c r="L35" s="487"/>
    </row>
    <row r="36" spans="1:12" s="96" customFormat="1" ht="15" thickBot="1">
      <c r="A36" s="458"/>
      <c r="B36" s="488" t="s">
        <v>8</v>
      </c>
      <c r="C36" s="484"/>
      <c r="D36" s="291" t="s">
        <v>26</v>
      </c>
      <c r="E36" s="292" t="s">
        <v>8</v>
      </c>
      <c r="F36" s="293" t="s">
        <v>26</v>
      </c>
      <c r="G36" s="292" t="s">
        <v>8</v>
      </c>
      <c r="H36" s="293" t="s">
        <v>26</v>
      </c>
      <c r="I36" s="294" t="s">
        <v>8</v>
      </c>
      <c r="J36" s="293" t="s">
        <v>26</v>
      </c>
      <c r="K36" s="294" t="s">
        <v>8</v>
      </c>
      <c r="L36" s="295" t="s">
        <v>26</v>
      </c>
    </row>
    <row r="37" spans="1:12" s="96" customFormat="1">
      <c r="A37" s="25" t="s">
        <v>63</v>
      </c>
      <c r="B37" s="247">
        <v>9777</v>
      </c>
      <c r="C37" s="117">
        <v>6262</v>
      </c>
      <c r="D37" s="139">
        <v>64.048276567454238</v>
      </c>
      <c r="E37" s="117">
        <v>1089</v>
      </c>
      <c r="F37" s="139">
        <v>11.138386007977907</v>
      </c>
      <c r="G37" s="117">
        <v>1655</v>
      </c>
      <c r="H37" s="139">
        <v>16.927482867955408</v>
      </c>
      <c r="I37" s="117">
        <v>349</v>
      </c>
      <c r="J37" s="139">
        <v>3.5696021274419558</v>
      </c>
      <c r="K37" s="117">
        <v>422</v>
      </c>
      <c r="L37" s="316">
        <v>4.3162524291705022</v>
      </c>
    </row>
    <row r="38" spans="1:12" s="96" customFormat="1">
      <c r="A38" s="24" t="s">
        <v>28</v>
      </c>
      <c r="B38" s="248">
        <v>9924</v>
      </c>
      <c r="C38" s="118">
        <v>4781</v>
      </c>
      <c r="D38" s="140">
        <v>48.176138653768639</v>
      </c>
      <c r="E38" s="118">
        <v>2353</v>
      </c>
      <c r="F38" s="140">
        <v>23.710197501007656</v>
      </c>
      <c r="G38" s="118">
        <v>2007</v>
      </c>
      <c r="H38" s="140">
        <v>20.223700120918984</v>
      </c>
      <c r="I38" s="118">
        <v>404</v>
      </c>
      <c r="J38" s="140">
        <v>4.0709391374445794</v>
      </c>
      <c r="K38" s="118">
        <v>379</v>
      </c>
      <c r="L38" s="317">
        <v>3.8190245868601371</v>
      </c>
    </row>
    <row r="39" spans="1:12" s="96" customFormat="1">
      <c r="A39" s="25" t="s">
        <v>29</v>
      </c>
      <c r="B39" s="249">
        <v>2680</v>
      </c>
      <c r="C39" s="119">
        <v>1671</v>
      </c>
      <c r="D39" s="141">
        <v>62.350746268656721</v>
      </c>
      <c r="E39" s="119">
        <v>546</v>
      </c>
      <c r="F39" s="141">
        <v>20.373134328358208</v>
      </c>
      <c r="G39" s="119">
        <v>340</v>
      </c>
      <c r="H39" s="141">
        <v>12.686567164179104</v>
      </c>
      <c r="I39" s="119">
        <v>80</v>
      </c>
      <c r="J39" s="141">
        <v>2.9850746268656714</v>
      </c>
      <c r="K39" s="119">
        <v>43</v>
      </c>
      <c r="L39" s="318">
        <v>1.6044776119402984</v>
      </c>
    </row>
    <row r="40" spans="1:12" s="96" customFormat="1">
      <c r="A40" s="24" t="s">
        <v>30</v>
      </c>
      <c r="B40" s="248">
        <v>1703</v>
      </c>
      <c r="C40" s="118">
        <v>873</v>
      </c>
      <c r="D40" s="140">
        <v>51.262477980035236</v>
      </c>
      <c r="E40" s="118">
        <v>600</v>
      </c>
      <c r="F40" s="140">
        <v>35.231943628890193</v>
      </c>
      <c r="G40" s="118">
        <v>188</v>
      </c>
      <c r="H40" s="140">
        <v>11.039342337052261</v>
      </c>
      <c r="I40" s="118">
        <v>28</v>
      </c>
      <c r="J40" s="140">
        <v>1.6441573693482088</v>
      </c>
      <c r="K40" s="118">
        <v>14</v>
      </c>
      <c r="L40" s="317">
        <v>0.82207868467410439</v>
      </c>
    </row>
    <row r="41" spans="1:12" s="96" customFormat="1">
      <c r="A41" s="25" t="s">
        <v>31</v>
      </c>
      <c r="B41" s="249">
        <v>481</v>
      </c>
      <c r="C41" s="119">
        <v>209</v>
      </c>
      <c r="D41" s="141">
        <v>43.451143451143452</v>
      </c>
      <c r="E41" s="119">
        <v>119</v>
      </c>
      <c r="F41" s="141">
        <v>24.740124740124742</v>
      </c>
      <c r="G41" s="119">
        <v>119</v>
      </c>
      <c r="H41" s="141">
        <v>24.740124740124742</v>
      </c>
      <c r="I41" s="119">
        <v>19</v>
      </c>
      <c r="J41" s="141">
        <v>3.9501039501039505</v>
      </c>
      <c r="K41" s="119">
        <v>15</v>
      </c>
      <c r="L41" s="318">
        <v>3.1185031185031189</v>
      </c>
    </row>
    <row r="42" spans="1:12" s="96" customFormat="1">
      <c r="A42" s="24" t="s">
        <v>32</v>
      </c>
      <c r="B42" s="248">
        <v>1579</v>
      </c>
      <c r="C42" s="118">
        <v>738</v>
      </c>
      <c r="D42" s="140">
        <v>46.7384420519316</v>
      </c>
      <c r="E42" s="118">
        <v>398</v>
      </c>
      <c r="F42" s="140">
        <v>25.205826472450919</v>
      </c>
      <c r="G42" s="118">
        <v>382</v>
      </c>
      <c r="H42" s="140">
        <v>24.192526915769474</v>
      </c>
      <c r="I42" s="118">
        <v>43</v>
      </c>
      <c r="J42" s="140">
        <v>2.7232425585813806</v>
      </c>
      <c r="K42" s="118">
        <v>18</v>
      </c>
      <c r="L42" s="317">
        <v>1.1399620012666245</v>
      </c>
    </row>
    <row r="43" spans="1:12" s="96" customFormat="1">
      <c r="A43" s="25" t="s">
        <v>33</v>
      </c>
      <c r="B43" s="249">
        <v>5029</v>
      </c>
      <c r="C43" s="119">
        <v>2918</v>
      </c>
      <c r="D43" s="141">
        <v>58.023463909325912</v>
      </c>
      <c r="E43" s="119">
        <v>1062</v>
      </c>
      <c r="F43" s="141">
        <v>21.11751839331875</v>
      </c>
      <c r="G43" s="119">
        <v>857</v>
      </c>
      <c r="H43" s="141">
        <v>17.041161264664943</v>
      </c>
      <c r="I43" s="119">
        <v>97</v>
      </c>
      <c r="J43" s="141">
        <v>1.9288128852654605</v>
      </c>
      <c r="K43" s="119">
        <v>95</v>
      </c>
      <c r="L43" s="318">
        <v>1.8890435474249352</v>
      </c>
    </row>
    <row r="44" spans="1:12" s="96" customFormat="1">
      <c r="A44" s="24" t="s">
        <v>78</v>
      </c>
      <c r="B44" s="248">
        <v>1155</v>
      </c>
      <c r="C44" s="118">
        <v>659</v>
      </c>
      <c r="D44" s="140">
        <v>57.056277056277061</v>
      </c>
      <c r="E44" s="118">
        <v>275</v>
      </c>
      <c r="F44" s="140">
        <v>23.809523809523807</v>
      </c>
      <c r="G44" s="118">
        <v>121</v>
      </c>
      <c r="H44" s="140">
        <v>10.476190476190476</v>
      </c>
      <c r="I44" s="118">
        <v>31</v>
      </c>
      <c r="J44" s="140">
        <v>2.6839826839826841</v>
      </c>
      <c r="K44" s="118">
        <v>69</v>
      </c>
      <c r="L44" s="317">
        <v>5.9740259740259738</v>
      </c>
    </row>
    <row r="45" spans="1:12" s="96" customFormat="1">
      <c r="A45" s="25" t="s">
        <v>35</v>
      </c>
      <c r="B45" s="249">
        <v>5989</v>
      </c>
      <c r="C45" s="119">
        <v>2567</v>
      </c>
      <c r="D45" s="141">
        <v>42.861913508098183</v>
      </c>
      <c r="E45" s="119">
        <v>1993</v>
      </c>
      <c r="F45" s="141">
        <v>33.277675738854569</v>
      </c>
      <c r="G45" s="119">
        <v>1157</v>
      </c>
      <c r="H45" s="141">
        <v>19.318751043579894</v>
      </c>
      <c r="I45" s="119">
        <v>136</v>
      </c>
      <c r="J45" s="141">
        <v>2.2708298547336785</v>
      </c>
      <c r="K45" s="119">
        <v>136</v>
      </c>
      <c r="L45" s="318">
        <v>2.2708298547336785</v>
      </c>
    </row>
    <row r="46" spans="1:12" s="96" customFormat="1">
      <c r="A46" s="24" t="s">
        <v>65</v>
      </c>
      <c r="B46" s="248">
        <v>11217</v>
      </c>
      <c r="C46" s="118">
        <v>7935</v>
      </c>
      <c r="D46" s="140">
        <v>70.740839796737092</v>
      </c>
      <c r="E46" s="118">
        <v>1521</v>
      </c>
      <c r="F46" s="140">
        <v>13.559775341000268</v>
      </c>
      <c r="G46" s="118">
        <v>1187</v>
      </c>
      <c r="H46" s="140">
        <v>10.582152090576804</v>
      </c>
      <c r="I46" s="118">
        <v>238</v>
      </c>
      <c r="J46" s="140">
        <v>2.1217794419185165</v>
      </c>
      <c r="K46" s="118">
        <v>336</v>
      </c>
      <c r="L46" s="317">
        <v>2.9954533297673178</v>
      </c>
    </row>
    <row r="47" spans="1:12" s="96" customFormat="1">
      <c r="A47" s="25" t="s">
        <v>37</v>
      </c>
      <c r="B47" s="249">
        <v>2526</v>
      </c>
      <c r="C47" s="119">
        <v>1864</v>
      </c>
      <c r="D47" s="141">
        <v>73.792557403008701</v>
      </c>
      <c r="E47" s="119">
        <v>349</v>
      </c>
      <c r="F47" s="141">
        <v>13.81631037212985</v>
      </c>
      <c r="G47" s="119">
        <v>290</v>
      </c>
      <c r="H47" s="141">
        <v>11.480601741884403</v>
      </c>
      <c r="I47" s="119" t="s">
        <v>54</v>
      </c>
      <c r="J47" s="141" t="s">
        <v>54</v>
      </c>
      <c r="K47" s="119" t="s">
        <v>54</v>
      </c>
      <c r="L47" s="318" t="s">
        <v>54</v>
      </c>
    </row>
    <row r="48" spans="1:12" s="96" customFormat="1">
      <c r="A48" s="24" t="s">
        <v>38</v>
      </c>
      <c r="B48" s="248">
        <v>498</v>
      </c>
      <c r="C48" s="118">
        <v>368</v>
      </c>
      <c r="D48" s="140">
        <v>73.895582329317264</v>
      </c>
      <c r="E48" s="118">
        <v>69</v>
      </c>
      <c r="F48" s="140">
        <v>13.855421686746988</v>
      </c>
      <c r="G48" s="118">
        <v>47</v>
      </c>
      <c r="H48" s="140">
        <v>9.4377510040160644</v>
      </c>
      <c r="I48" s="118" t="s">
        <v>54</v>
      </c>
      <c r="J48" s="140" t="s">
        <v>54</v>
      </c>
      <c r="K48" s="118" t="s">
        <v>54</v>
      </c>
      <c r="L48" s="317" t="s">
        <v>54</v>
      </c>
    </row>
    <row r="49" spans="1:12" s="96" customFormat="1">
      <c r="A49" s="25" t="s">
        <v>39</v>
      </c>
      <c r="B49" s="249">
        <v>3026</v>
      </c>
      <c r="C49" s="119">
        <v>1308</v>
      </c>
      <c r="D49" s="141">
        <v>43.225380039656315</v>
      </c>
      <c r="E49" s="119">
        <v>1275</v>
      </c>
      <c r="F49" s="141">
        <v>42.134831460674157</v>
      </c>
      <c r="G49" s="119">
        <v>367</v>
      </c>
      <c r="H49" s="141">
        <v>12.128222075346992</v>
      </c>
      <c r="I49" s="119">
        <v>51</v>
      </c>
      <c r="J49" s="141">
        <v>1.6853932584269662</v>
      </c>
      <c r="K49" s="119">
        <v>25</v>
      </c>
      <c r="L49" s="318">
        <v>0.82617316589557177</v>
      </c>
    </row>
    <row r="50" spans="1:12" s="96" customFormat="1">
      <c r="A50" s="24" t="s">
        <v>66</v>
      </c>
      <c r="B50" s="248">
        <v>1597</v>
      </c>
      <c r="C50" s="118">
        <v>694</v>
      </c>
      <c r="D50" s="140">
        <v>43.456480901690668</v>
      </c>
      <c r="E50" s="118">
        <v>629</v>
      </c>
      <c r="F50" s="140">
        <v>39.386349405134631</v>
      </c>
      <c r="G50" s="118">
        <v>214</v>
      </c>
      <c r="H50" s="140">
        <v>13.400125234815279</v>
      </c>
      <c r="I50" s="118">
        <v>30</v>
      </c>
      <c r="J50" s="140">
        <v>1.8785222291797119</v>
      </c>
      <c r="K50" s="118">
        <v>30</v>
      </c>
      <c r="L50" s="317">
        <v>1.8785222291797119</v>
      </c>
    </row>
    <row r="51" spans="1:12" s="96" customFormat="1">
      <c r="A51" s="26" t="s">
        <v>67</v>
      </c>
      <c r="B51" s="249">
        <v>2149</v>
      </c>
      <c r="C51" s="119">
        <v>1025</v>
      </c>
      <c r="D51" s="141">
        <v>47.696603071195902</v>
      </c>
      <c r="E51" s="119">
        <v>599</v>
      </c>
      <c r="F51" s="141">
        <v>27.873429502093998</v>
      </c>
      <c r="G51" s="119">
        <v>427</v>
      </c>
      <c r="H51" s="141">
        <v>19.869706840390879</v>
      </c>
      <c r="I51" s="119">
        <v>48</v>
      </c>
      <c r="J51" s="141">
        <v>2.2335970218706378</v>
      </c>
      <c r="K51" s="119">
        <v>50</v>
      </c>
      <c r="L51" s="318">
        <v>2.3266635644485807</v>
      </c>
    </row>
    <row r="52" spans="1:12" s="96" customFormat="1" ht="15" thickBot="1">
      <c r="A52" s="24" t="s">
        <v>42</v>
      </c>
      <c r="B52" s="248">
        <v>1597</v>
      </c>
      <c r="C52" s="118">
        <v>872</v>
      </c>
      <c r="D52" s="140">
        <v>54.602379461490294</v>
      </c>
      <c r="E52" s="118">
        <v>530</v>
      </c>
      <c r="F52" s="140">
        <v>33.18722604884158</v>
      </c>
      <c r="G52" s="118">
        <v>151</v>
      </c>
      <c r="H52" s="140">
        <v>9.4552285535378839</v>
      </c>
      <c r="I52" s="118">
        <v>24</v>
      </c>
      <c r="J52" s="140">
        <v>1.5028177833437695</v>
      </c>
      <c r="K52" s="118">
        <v>20</v>
      </c>
      <c r="L52" s="317">
        <v>1.2523481527864746</v>
      </c>
    </row>
    <row r="53" spans="1:12" s="96" customFormat="1">
      <c r="A53" s="27" t="s">
        <v>43</v>
      </c>
      <c r="B53" s="212">
        <v>49169</v>
      </c>
      <c r="C53" s="297">
        <v>28667</v>
      </c>
      <c r="D53" s="142">
        <v>58.302995790030302</v>
      </c>
      <c r="E53" s="297">
        <v>9552</v>
      </c>
      <c r="F53" s="142">
        <v>19.426874656795949</v>
      </c>
      <c r="G53" s="297">
        <v>8128</v>
      </c>
      <c r="H53" s="142">
        <v>16.53074091399052</v>
      </c>
      <c r="I53" s="297">
        <v>1350</v>
      </c>
      <c r="J53" s="142">
        <v>2.7456324106652565</v>
      </c>
      <c r="K53" s="297">
        <v>1472</v>
      </c>
      <c r="L53" s="319">
        <v>2.9937562285179684</v>
      </c>
    </row>
    <row r="54" spans="1:12" s="96" customFormat="1">
      <c r="A54" s="28" t="s">
        <v>44</v>
      </c>
      <c r="B54" s="221">
        <v>11758</v>
      </c>
      <c r="C54" s="298">
        <v>6077</v>
      </c>
      <c r="D54" s="143">
        <v>51.683959857118552</v>
      </c>
      <c r="E54" s="298">
        <v>3855</v>
      </c>
      <c r="F54" s="143">
        <v>32.786188127232521</v>
      </c>
      <c r="G54" s="298">
        <v>1381</v>
      </c>
      <c r="H54" s="143">
        <v>11.745194761013778</v>
      </c>
      <c r="I54" s="298">
        <v>244</v>
      </c>
      <c r="J54" s="143">
        <v>2.0751828542269095</v>
      </c>
      <c r="K54" s="298">
        <v>201</v>
      </c>
      <c r="L54" s="320">
        <v>1.7094744004082327</v>
      </c>
    </row>
    <row r="55" spans="1:12" s="96" customFormat="1">
      <c r="A55" s="29" t="s">
        <v>45</v>
      </c>
      <c r="B55" s="255">
        <v>60927</v>
      </c>
      <c r="C55" s="299">
        <v>34744</v>
      </c>
      <c r="D55" s="144">
        <v>57.025620824921631</v>
      </c>
      <c r="E55" s="299">
        <v>13407</v>
      </c>
      <c r="F55" s="144">
        <v>22.005022403860359</v>
      </c>
      <c r="G55" s="299">
        <v>9509</v>
      </c>
      <c r="H55" s="144">
        <v>15.607202061483413</v>
      </c>
      <c r="I55" s="299">
        <v>1594</v>
      </c>
      <c r="J55" s="144">
        <v>2.6162456710489601</v>
      </c>
      <c r="K55" s="299">
        <v>1673</v>
      </c>
      <c r="L55" s="321">
        <v>2.7459090386856402</v>
      </c>
    </row>
    <row r="56" spans="1:12" s="96" customFormat="1">
      <c r="A56" s="474" t="s">
        <v>146</v>
      </c>
      <c r="B56" s="474"/>
      <c r="C56" s="474"/>
      <c r="D56" s="474"/>
      <c r="E56" s="474"/>
      <c r="F56" s="474"/>
      <c r="G56" s="474"/>
      <c r="H56" s="474"/>
      <c r="I56" s="474"/>
      <c r="J56" s="474"/>
      <c r="K56" s="474"/>
      <c r="L56" s="474"/>
    </row>
    <row r="57" spans="1:12" s="96" customFormat="1">
      <c r="A57" s="470" t="s">
        <v>143</v>
      </c>
      <c r="B57" s="470"/>
      <c r="C57" s="470"/>
      <c r="D57" s="470"/>
      <c r="E57" s="470"/>
      <c r="F57" s="470"/>
      <c r="G57" s="470"/>
      <c r="H57" s="470"/>
      <c r="I57" s="470"/>
      <c r="J57" s="470"/>
      <c r="K57" s="470"/>
      <c r="L57" s="470"/>
    </row>
    <row r="58" spans="1:12" s="96" customFormat="1" ht="29.25" customHeight="1">
      <c r="A58" s="470" t="s">
        <v>132</v>
      </c>
      <c r="B58" s="470"/>
      <c r="C58" s="470"/>
      <c r="D58" s="470"/>
      <c r="E58" s="470"/>
      <c r="F58" s="470"/>
      <c r="G58" s="470"/>
      <c r="H58" s="470"/>
      <c r="I58" s="470"/>
      <c r="J58" s="470"/>
      <c r="K58" s="470"/>
      <c r="L58" s="470"/>
    </row>
    <row r="59" spans="1:12" s="96" customForma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</row>
    <row r="60" spans="1:12" s="96" customFormat="1" ht="23.5">
      <c r="A60" s="390">
        <v>2021</v>
      </c>
      <c r="B60" s="390"/>
      <c r="C60" s="390"/>
      <c r="D60" s="390"/>
      <c r="E60" s="390"/>
      <c r="F60" s="390"/>
      <c r="G60" s="390"/>
      <c r="H60" s="390"/>
      <c r="I60" s="390"/>
      <c r="J60" s="390"/>
      <c r="K60" s="390"/>
      <c r="L60" s="390"/>
    </row>
    <row r="61" spans="1:12" s="96" customFormat="1">
      <c r="A61" s="97"/>
    </row>
    <row r="62" spans="1:12" s="96" customFormat="1">
      <c r="A62" s="475" t="s">
        <v>174</v>
      </c>
      <c r="B62" s="475"/>
      <c r="C62" s="475"/>
      <c r="D62" s="475"/>
      <c r="E62" s="475"/>
      <c r="F62" s="475"/>
      <c r="G62" s="475"/>
      <c r="H62" s="475"/>
      <c r="I62" s="475"/>
      <c r="J62" s="475"/>
    </row>
    <row r="63" spans="1:12" s="96" customFormat="1">
      <c r="A63" s="456" t="s">
        <v>16</v>
      </c>
      <c r="B63" s="485" t="s">
        <v>18</v>
      </c>
      <c r="C63" s="461" t="s">
        <v>19</v>
      </c>
      <c r="D63" s="462"/>
      <c r="E63" s="462"/>
      <c r="F63" s="462"/>
      <c r="G63" s="462"/>
      <c r="H63" s="462"/>
      <c r="I63" s="462"/>
      <c r="J63" s="462"/>
      <c r="K63" s="462"/>
      <c r="L63" s="463"/>
    </row>
    <row r="64" spans="1:12" s="96" customFormat="1" ht="37.5" customHeight="1">
      <c r="A64" s="457"/>
      <c r="B64" s="478"/>
      <c r="C64" s="464" t="s">
        <v>73</v>
      </c>
      <c r="D64" s="465"/>
      <c r="E64" s="478" t="s">
        <v>74</v>
      </c>
      <c r="F64" s="479"/>
      <c r="G64" s="478" t="s">
        <v>75</v>
      </c>
      <c r="H64" s="479"/>
      <c r="I64" s="480" t="s">
        <v>76</v>
      </c>
      <c r="J64" s="481"/>
      <c r="K64" s="486" t="s">
        <v>77</v>
      </c>
      <c r="L64" s="487"/>
    </row>
    <row r="65" spans="1:12" s="96" customFormat="1" ht="15" thickBot="1">
      <c r="A65" s="458"/>
      <c r="B65" s="488" t="s">
        <v>8</v>
      </c>
      <c r="C65" s="484"/>
      <c r="D65" s="291" t="s">
        <v>26</v>
      </c>
      <c r="E65" s="292" t="s">
        <v>8</v>
      </c>
      <c r="F65" s="293" t="s">
        <v>26</v>
      </c>
      <c r="G65" s="292" t="s">
        <v>8</v>
      </c>
      <c r="H65" s="293" t="s">
        <v>26</v>
      </c>
      <c r="I65" s="294" t="s">
        <v>8</v>
      </c>
      <c r="J65" s="293" t="s">
        <v>26</v>
      </c>
      <c r="K65" s="294" t="s">
        <v>8</v>
      </c>
      <c r="L65" s="295" t="s">
        <v>26</v>
      </c>
    </row>
    <row r="66" spans="1:12" s="96" customFormat="1">
      <c r="A66" s="25" t="s">
        <v>63</v>
      </c>
      <c r="B66" s="247">
        <f>SUM(C66,E66,G66,I66,K66)</f>
        <v>9418</v>
      </c>
      <c r="C66" s="117">
        <v>6067</v>
      </c>
      <c r="D66" s="139">
        <f>C66/$B66*100</f>
        <v>64.419197281800805</v>
      </c>
      <c r="E66" s="117">
        <v>1084</v>
      </c>
      <c r="F66" s="139">
        <f>E66/$B66*100</f>
        <v>11.509874708005945</v>
      </c>
      <c r="G66" s="117">
        <v>1529</v>
      </c>
      <c r="H66" s="139">
        <f>G66/$B66*100</f>
        <v>16.234869399023147</v>
      </c>
      <c r="I66" s="117">
        <v>341</v>
      </c>
      <c r="J66" s="139">
        <f>I66/$B66*100</f>
        <v>3.6207262688468891</v>
      </c>
      <c r="K66" s="117">
        <v>397</v>
      </c>
      <c r="L66" s="316">
        <f>K66/$B66*100</f>
        <v>4.2153323423232107</v>
      </c>
    </row>
    <row r="67" spans="1:12" s="96" customFormat="1">
      <c r="A67" s="24" t="s">
        <v>28</v>
      </c>
      <c r="B67" s="248">
        <f t="shared" ref="B67:B84" si="0">SUM(C67,E67,G67,I67,K67)</f>
        <v>9448</v>
      </c>
      <c r="C67" s="118">
        <v>4537</v>
      </c>
      <c r="D67" s="140">
        <f t="shared" ref="D67:D84" si="1">C67/$B67*100</f>
        <v>48.020745131244709</v>
      </c>
      <c r="E67" s="118">
        <v>2300</v>
      </c>
      <c r="F67" s="140">
        <f t="shared" ref="F67:F84" si="2">E67/$B67*100</f>
        <v>24.343776460626586</v>
      </c>
      <c r="G67" s="118">
        <v>1901</v>
      </c>
      <c r="H67" s="140">
        <f t="shared" ref="H67:H84" si="3">G67/$B67*100</f>
        <v>20.120660457239627</v>
      </c>
      <c r="I67" s="118">
        <v>364</v>
      </c>
      <c r="J67" s="140">
        <f t="shared" ref="J67:J75" si="4">I67/$B67*100</f>
        <v>3.8526672311600341</v>
      </c>
      <c r="K67" s="118">
        <v>346</v>
      </c>
      <c r="L67" s="317">
        <f>K67/$B67*100</f>
        <v>3.662150719729043</v>
      </c>
    </row>
    <row r="68" spans="1:12" s="96" customFormat="1">
      <c r="A68" s="25" t="s">
        <v>29</v>
      </c>
      <c r="B68" s="249">
        <f t="shared" si="0"/>
        <v>2618</v>
      </c>
      <c r="C68" s="119">
        <v>1649</v>
      </c>
      <c r="D68" s="141">
        <f t="shared" si="1"/>
        <v>62.987012987012989</v>
      </c>
      <c r="E68" s="119">
        <v>538</v>
      </c>
      <c r="F68" s="141">
        <f t="shared" si="2"/>
        <v>20.55003819709702</v>
      </c>
      <c r="G68" s="119">
        <v>326</v>
      </c>
      <c r="H68" s="141">
        <f t="shared" si="3"/>
        <v>12.452253628724216</v>
      </c>
      <c r="I68" s="119">
        <v>73</v>
      </c>
      <c r="J68" s="141">
        <f t="shared" si="4"/>
        <v>2.7883880825057297</v>
      </c>
      <c r="K68" s="119">
        <v>32</v>
      </c>
      <c r="L68" s="318">
        <f>K68/$B68*100</f>
        <v>1.2223071046600458</v>
      </c>
    </row>
    <row r="69" spans="1:12" s="96" customFormat="1">
      <c r="A69" s="24" t="s">
        <v>30</v>
      </c>
      <c r="B69" s="248">
        <f t="shared" si="0"/>
        <v>1673</v>
      </c>
      <c r="C69" s="118">
        <v>852</v>
      </c>
      <c r="D69" s="140">
        <f t="shared" si="1"/>
        <v>50.926479378362224</v>
      </c>
      <c r="E69" s="118">
        <v>606</v>
      </c>
      <c r="F69" s="140">
        <f t="shared" si="2"/>
        <v>36.222355050806932</v>
      </c>
      <c r="G69" s="118">
        <v>179</v>
      </c>
      <c r="H69" s="140">
        <f t="shared" si="3"/>
        <v>10.699342498505679</v>
      </c>
      <c r="I69" s="118">
        <v>23</v>
      </c>
      <c r="J69" s="140">
        <f t="shared" si="4"/>
        <v>1.3747758517632995</v>
      </c>
      <c r="K69" s="118">
        <v>13</v>
      </c>
      <c r="L69" s="317">
        <f t="shared" ref="L69:L75" si="5">K69/$B69*100</f>
        <v>0.77704722056186493</v>
      </c>
    </row>
    <row r="70" spans="1:12" s="96" customFormat="1">
      <c r="A70" s="25" t="s">
        <v>31</v>
      </c>
      <c r="B70" s="249">
        <f t="shared" si="0"/>
        <v>473</v>
      </c>
      <c r="C70" s="119">
        <v>189</v>
      </c>
      <c r="D70" s="141">
        <f t="shared" si="1"/>
        <v>39.957716701902747</v>
      </c>
      <c r="E70" s="119">
        <v>130</v>
      </c>
      <c r="F70" s="141">
        <f t="shared" si="2"/>
        <v>27.484143763213531</v>
      </c>
      <c r="G70" s="119">
        <v>122</v>
      </c>
      <c r="H70" s="141">
        <f t="shared" si="3"/>
        <v>25.792811839323466</v>
      </c>
      <c r="I70" s="119">
        <v>16</v>
      </c>
      <c r="J70" s="141">
        <f t="shared" si="4"/>
        <v>3.382663847780127</v>
      </c>
      <c r="K70" s="119">
        <v>16</v>
      </c>
      <c r="L70" s="318">
        <f t="shared" si="5"/>
        <v>3.382663847780127</v>
      </c>
    </row>
    <row r="71" spans="1:12" s="96" customFormat="1">
      <c r="A71" s="24" t="s">
        <v>32</v>
      </c>
      <c r="B71" s="248">
        <f t="shared" si="0"/>
        <v>1563</v>
      </c>
      <c r="C71" s="118">
        <v>729</v>
      </c>
      <c r="D71" s="140">
        <f t="shared" si="1"/>
        <v>46.641074856046068</v>
      </c>
      <c r="E71" s="118">
        <v>381</v>
      </c>
      <c r="F71" s="140">
        <f t="shared" si="2"/>
        <v>24.37619961612284</v>
      </c>
      <c r="G71" s="118">
        <v>387</v>
      </c>
      <c r="H71" s="140">
        <f t="shared" si="3"/>
        <v>24.760076775431862</v>
      </c>
      <c r="I71" s="118">
        <v>49</v>
      </c>
      <c r="J71" s="140">
        <f t="shared" si="4"/>
        <v>3.1349968010236728</v>
      </c>
      <c r="K71" s="118">
        <v>17</v>
      </c>
      <c r="L71" s="317">
        <f t="shared" si="5"/>
        <v>1.0876519513755598</v>
      </c>
    </row>
    <row r="72" spans="1:12" s="96" customFormat="1">
      <c r="A72" s="25" t="s">
        <v>33</v>
      </c>
      <c r="B72" s="249">
        <f t="shared" si="0"/>
        <v>4501</v>
      </c>
      <c r="C72" s="119">
        <v>2660</v>
      </c>
      <c r="D72" s="141">
        <f t="shared" si="1"/>
        <v>59.097978227060658</v>
      </c>
      <c r="E72" s="119">
        <v>935</v>
      </c>
      <c r="F72" s="141">
        <f t="shared" si="2"/>
        <v>20.773161519662299</v>
      </c>
      <c r="G72" s="119">
        <v>746</v>
      </c>
      <c r="H72" s="141">
        <f t="shared" si="3"/>
        <v>16.574094645634304</v>
      </c>
      <c r="I72" s="119">
        <v>86</v>
      </c>
      <c r="J72" s="141">
        <f t="shared" si="4"/>
        <v>1.9106865141079759</v>
      </c>
      <c r="K72" s="119">
        <v>74</v>
      </c>
      <c r="L72" s="318">
        <f t="shared" si="5"/>
        <v>1.6440790935347698</v>
      </c>
    </row>
    <row r="73" spans="1:12" s="96" customFormat="1">
      <c r="A73" s="24" t="s">
        <v>78</v>
      </c>
      <c r="B73" s="248">
        <f t="shared" si="0"/>
        <v>1127</v>
      </c>
      <c r="C73" s="118">
        <v>661</v>
      </c>
      <c r="D73" s="140">
        <f>C73/$B73*100</f>
        <v>58.651286601597164</v>
      </c>
      <c r="E73" s="118">
        <v>234</v>
      </c>
      <c r="F73" s="140">
        <f t="shared" si="2"/>
        <v>20.763087843833187</v>
      </c>
      <c r="G73" s="118">
        <v>119</v>
      </c>
      <c r="H73" s="140">
        <f t="shared" si="3"/>
        <v>10.559006211180124</v>
      </c>
      <c r="I73" s="118">
        <v>36</v>
      </c>
      <c r="J73" s="140">
        <f t="shared" si="4"/>
        <v>3.1943212067435667</v>
      </c>
      <c r="K73" s="118">
        <v>77</v>
      </c>
      <c r="L73" s="317">
        <f t="shared" si="5"/>
        <v>6.8322981366459627</v>
      </c>
    </row>
    <row r="74" spans="1:12" s="96" customFormat="1">
      <c r="A74" s="25" t="s">
        <v>35</v>
      </c>
      <c r="B74" s="249">
        <f t="shared" si="0"/>
        <v>5862</v>
      </c>
      <c r="C74" s="119">
        <v>2487</v>
      </c>
      <c r="D74" s="141">
        <f t="shared" si="1"/>
        <v>42.425793244626405</v>
      </c>
      <c r="E74" s="119">
        <v>1955</v>
      </c>
      <c r="F74" s="141">
        <f t="shared" si="2"/>
        <v>33.350392357557148</v>
      </c>
      <c r="G74" s="119">
        <v>1144</v>
      </c>
      <c r="H74" s="141">
        <f t="shared" si="3"/>
        <v>19.51552371204367</v>
      </c>
      <c r="I74" s="119">
        <v>142</v>
      </c>
      <c r="J74" s="141">
        <f t="shared" si="4"/>
        <v>2.4223814397816446</v>
      </c>
      <c r="K74" s="119">
        <v>134</v>
      </c>
      <c r="L74" s="318">
        <f t="shared" si="5"/>
        <v>2.2859092459911294</v>
      </c>
    </row>
    <row r="75" spans="1:12" s="96" customFormat="1">
      <c r="A75" s="24" t="s">
        <v>65</v>
      </c>
      <c r="B75" s="248">
        <f t="shared" si="0"/>
        <v>11093</v>
      </c>
      <c r="C75" s="118">
        <v>7951</v>
      </c>
      <c r="D75" s="140">
        <f t="shared" si="1"/>
        <v>71.67583160551699</v>
      </c>
      <c r="E75" s="118">
        <v>1434</v>
      </c>
      <c r="F75" s="140">
        <f t="shared" si="2"/>
        <v>12.927071125935274</v>
      </c>
      <c r="G75" s="118">
        <v>1172</v>
      </c>
      <c r="H75" s="140">
        <f t="shared" si="3"/>
        <v>10.565221310736501</v>
      </c>
      <c r="I75" s="118">
        <v>239</v>
      </c>
      <c r="J75" s="140">
        <f t="shared" si="4"/>
        <v>2.1545118543225454</v>
      </c>
      <c r="K75" s="118">
        <v>297</v>
      </c>
      <c r="L75" s="317">
        <f t="shared" si="5"/>
        <v>2.6773641034886864</v>
      </c>
    </row>
    <row r="76" spans="1:12" s="96" customFormat="1">
      <c r="A76" s="25" t="s">
        <v>37</v>
      </c>
      <c r="B76" s="249">
        <f t="shared" si="0"/>
        <v>2459</v>
      </c>
      <c r="C76" s="119">
        <v>1819</v>
      </c>
      <c r="D76" s="141">
        <f t="shared" si="1"/>
        <v>73.973159821065465</v>
      </c>
      <c r="E76" s="119">
        <v>332</v>
      </c>
      <c r="F76" s="141">
        <f t="shared" si="2"/>
        <v>13.501423342822285</v>
      </c>
      <c r="G76" s="119">
        <v>308</v>
      </c>
      <c r="H76" s="141">
        <f t="shared" si="3"/>
        <v>12.525416836112241</v>
      </c>
      <c r="I76" s="119" t="s">
        <v>54</v>
      </c>
      <c r="J76" s="141" t="s">
        <v>54</v>
      </c>
      <c r="K76" s="119" t="s">
        <v>54</v>
      </c>
      <c r="L76" s="318" t="s">
        <v>54</v>
      </c>
    </row>
    <row r="77" spans="1:12" s="96" customFormat="1">
      <c r="A77" s="24" t="s">
        <v>38</v>
      </c>
      <c r="B77" s="248">
        <f t="shared" si="0"/>
        <v>499</v>
      </c>
      <c r="C77" s="118">
        <v>390</v>
      </c>
      <c r="D77" s="140">
        <f t="shared" si="1"/>
        <v>78.156312625250507</v>
      </c>
      <c r="E77" s="118">
        <v>70</v>
      </c>
      <c r="F77" s="140">
        <f t="shared" si="2"/>
        <v>14.02805611222445</v>
      </c>
      <c r="G77" s="118">
        <v>39</v>
      </c>
      <c r="H77" s="140">
        <f t="shared" si="3"/>
        <v>7.8156312625250495</v>
      </c>
      <c r="I77" s="118" t="s">
        <v>54</v>
      </c>
      <c r="J77" s="140" t="s">
        <v>54</v>
      </c>
      <c r="K77" s="118" t="s">
        <v>54</v>
      </c>
      <c r="L77" s="317" t="s">
        <v>54</v>
      </c>
    </row>
    <row r="78" spans="1:12" s="96" customFormat="1">
      <c r="A78" s="25" t="s">
        <v>39</v>
      </c>
      <c r="B78" s="249">
        <f t="shared" si="0"/>
        <v>2988</v>
      </c>
      <c r="C78" s="119">
        <v>1350</v>
      </c>
      <c r="D78" s="141">
        <f t="shared" si="1"/>
        <v>45.180722891566269</v>
      </c>
      <c r="E78" s="119">
        <v>1236</v>
      </c>
      <c r="F78" s="141">
        <f t="shared" si="2"/>
        <v>41.365461847389554</v>
      </c>
      <c r="G78" s="119">
        <v>319</v>
      </c>
      <c r="H78" s="141">
        <f t="shared" si="3"/>
        <v>10.676037483266398</v>
      </c>
      <c r="I78" s="119">
        <v>54</v>
      </c>
      <c r="J78" s="141">
        <f t="shared" ref="J78:J84" si="6">I78/$B78*100</f>
        <v>1.8072289156626504</v>
      </c>
      <c r="K78" s="119">
        <v>29</v>
      </c>
      <c r="L78" s="318">
        <f t="shared" ref="L78:L84" si="7">K78/$B78*100</f>
        <v>0.97054886211512714</v>
      </c>
    </row>
    <row r="79" spans="1:12" s="96" customFormat="1">
      <c r="A79" s="24" t="s">
        <v>66</v>
      </c>
      <c r="B79" s="248">
        <f t="shared" si="0"/>
        <v>1560</v>
      </c>
      <c r="C79" s="118">
        <v>678</v>
      </c>
      <c r="D79" s="140">
        <f t="shared" si="1"/>
        <v>43.46153846153846</v>
      </c>
      <c r="E79" s="118">
        <v>627</v>
      </c>
      <c r="F79" s="140">
        <f t="shared" si="2"/>
        <v>40.192307692307693</v>
      </c>
      <c r="G79" s="118">
        <v>198</v>
      </c>
      <c r="H79" s="140">
        <f t="shared" si="3"/>
        <v>12.692307692307692</v>
      </c>
      <c r="I79" s="118">
        <v>29</v>
      </c>
      <c r="J79" s="140">
        <f t="shared" si="6"/>
        <v>1.858974358974359</v>
      </c>
      <c r="K79" s="118">
        <v>28</v>
      </c>
      <c r="L79" s="317">
        <f t="shared" si="7"/>
        <v>1.7948717948717947</v>
      </c>
    </row>
    <row r="80" spans="1:12" s="96" customFormat="1">
      <c r="A80" s="26" t="s">
        <v>67</v>
      </c>
      <c r="B80" s="249">
        <f t="shared" si="0"/>
        <v>2102</v>
      </c>
      <c r="C80" s="119">
        <v>1020</v>
      </c>
      <c r="D80" s="141">
        <f t="shared" si="1"/>
        <v>48.525214081826832</v>
      </c>
      <c r="E80" s="119">
        <v>574</v>
      </c>
      <c r="F80" s="141">
        <f t="shared" si="2"/>
        <v>27.307326355851568</v>
      </c>
      <c r="G80" s="119">
        <v>408</v>
      </c>
      <c r="H80" s="141">
        <f t="shared" si="3"/>
        <v>19.410085632730734</v>
      </c>
      <c r="I80" s="119">
        <v>56</v>
      </c>
      <c r="J80" s="141">
        <f t="shared" si="6"/>
        <v>2.6641294005708849</v>
      </c>
      <c r="K80" s="119">
        <v>44</v>
      </c>
      <c r="L80" s="318">
        <f t="shared" si="7"/>
        <v>2.093244529019981</v>
      </c>
    </row>
    <row r="81" spans="1:12" s="96" customFormat="1" ht="15" thickBot="1">
      <c r="A81" s="24" t="s">
        <v>42</v>
      </c>
      <c r="B81" s="248">
        <f t="shared" si="0"/>
        <v>1596</v>
      </c>
      <c r="C81" s="118">
        <v>853</v>
      </c>
      <c r="D81" s="140">
        <f t="shared" si="1"/>
        <v>53.446115288220554</v>
      </c>
      <c r="E81" s="118">
        <v>559</v>
      </c>
      <c r="F81" s="140">
        <f t="shared" si="2"/>
        <v>35.025062656641602</v>
      </c>
      <c r="G81" s="118">
        <v>135</v>
      </c>
      <c r="H81" s="140">
        <f t="shared" si="3"/>
        <v>8.458646616541353</v>
      </c>
      <c r="I81" s="118">
        <v>22</v>
      </c>
      <c r="J81" s="140">
        <f t="shared" si="6"/>
        <v>1.3784461152882206</v>
      </c>
      <c r="K81" s="118">
        <v>27</v>
      </c>
      <c r="L81" s="317">
        <f t="shared" si="7"/>
        <v>1.6917293233082706</v>
      </c>
    </row>
    <row r="82" spans="1:12" s="96" customFormat="1">
      <c r="A82" s="27" t="s">
        <v>43</v>
      </c>
      <c r="B82" s="212">
        <f t="shared" si="0"/>
        <v>47457</v>
      </c>
      <c r="C82" s="297">
        <v>27849</v>
      </c>
      <c r="D82" s="142">
        <f t="shared" si="1"/>
        <v>58.682596877173019</v>
      </c>
      <c r="E82" s="297">
        <v>9195</v>
      </c>
      <c r="F82" s="142">
        <f t="shared" si="2"/>
        <v>19.375434603957267</v>
      </c>
      <c r="G82" s="297">
        <v>7756</v>
      </c>
      <c r="H82" s="142">
        <f t="shared" si="3"/>
        <v>16.343215963925235</v>
      </c>
      <c r="I82" s="297">
        <v>1312</v>
      </c>
      <c r="J82" s="142">
        <f t="shared" si="6"/>
        <v>2.764607960890912</v>
      </c>
      <c r="K82" s="297">
        <v>1345</v>
      </c>
      <c r="L82" s="319">
        <f t="shared" si="7"/>
        <v>2.8341445940535643</v>
      </c>
    </row>
    <row r="83" spans="1:12" s="96" customFormat="1">
      <c r="A83" s="28" t="s">
        <v>44</v>
      </c>
      <c r="B83" s="221">
        <f t="shared" si="0"/>
        <v>11562</v>
      </c>
      <c r="C83" s="298">
        <v>6043</v>
      </c>
      <c r="D83" s="143">
        <f t="shared" si="1"/>
        <v>52.266043937035114</v>
      </c>
      <c r="E83" s="298">
        <v>3800</v>
      </c>
      <c r="F83" s="143">
        <f t="shared" si="2"/>
        <v>32.866286109669609</v>
      </c>
      <c r="G83" s="298">
        <v>1276</v>
      </c>
      <c r="H83" s="143">
        <f t="shared" si="3"/>
        <v>11.036152914720637</v>
      </c>
      <c r="I83" s="298">
        <v>237</v>
      </c>
      <c r="J83" s="143">
        <f t="shared" si="6"/>
        <v>2.0498183705241306</v>
      </c>
      <c r="K83" s="298">
        <v>206</v>
      </c>
      <c r="L83" s="320">
        <f t="shared" si="7"/>
        <v>1.7816986680505105</v>
      </c>
    </row>
    <row r="84" spans="1:12" s="96" customFormat="1">
      <c r="A84" s="29" t="s">
        <v>45</v>
      </c>
      <c r="B84" s="255">
        <f t="shared" si="0"/>
        <v>59019</v>
      </c>
      <c r="C84" s="299">
        <v>33892</v>
      </c>
      <c r="D84" s="144">
        <f t="shared" si="1"/>
        <v>57.425574814890126</v>
      </c>
      <c r="E84" s="299">
        <v>12995</v>
      </c>
      <c r="F84" s="144">
        <f t="shared" si="2"/>
        <v>22.018333079177893</v>
      </c>
      <c r="G84" s="299">
        <v>9032</v>
      </c>
      <c r="H84" s="144">
        <f t="shared" si="3"/>
        <v>15.303546315593284</v>
      </c>
      <c r="I84" s="299">
        <v>1549</v>
      </c>
      <c r="J84" s="144">
        <f t="shared" si="6"/>
        <v>2.6245785255595657</v>
      </c>
      <c r="K84" s="299">
        <v>1551</v>
      </c>
      <c r="L84" s="321">
        <f t="shared" si="7"/>
        <v>2.627967264779139</v>
      </c>
    </row>
    <row r="85" spans="1:12" s="96" customFormat="1">
      <c r="A85" s="473" t="s">
        <v>147</v>
      </c>
      <c r="B85" s="473"/>
      <c r="C85" s="473"/>
      <c r="D85" s="473"/>
      <c r="E85" s="473"/>
      <c r="F85" s="473"/>
      <c r="G85" s="473"/>
      <c r="H85" s="473"/>
      <c r="I85" s="473"/>
      <c r="J85" s="473"/>
      <c r="K85" s="473"/>
      <c r="L85" s="473"/>
    </row>
    <row r="86" spans="1:12" s="96" customFormat="1">
      <c r="A86" s="470" t="s">
        <v>143</v>
      </c>
      <c r="B86" s="470"/>
      <c r="C86" s="470"/>
      <c r="D86" s="470"/>
      <c r="E86" s="470"/>
      <c r="F86" s="470"/>
      <c r="G86" s="470"/>
      <c r="H86" s="470"/>
      <c r="I86" s="470"/>
      <c r="J86" s="470"/>
      <c r="K86" s="470"/>
      <c r="L86" s="470"/>
    </row>
    <row r="87" spans="1:12" s="96" customFormat="1" ht="27" customHeight="1">
      <c r="A87" s="470" t="s">
        <v>133</v>
      </c>
      <c r="B87" s="470"/>
      <c r="C87" s="470"/>
      <c r="D87" s="470"/>
      <c r="E87" s="470"/>
      <c r="F87" s="470"/>
      <c r="G87" s="470"/>
      <c r="H87" s="470"/>
      <c r="I87" s="470"/>
      <c r="J87" s="470"/>
      <c r="K87" s="470"/>
      <c r="L87" s="470"/>
    </row>
    <row r="88" spans="1:12" s="96" customFormat="1"/>
    <row r="89" spans="1:12" s="96" customFormat="1" ht="23.5">
      <c r="A89" s="390">
        <v>2020</v>
      </c>
      <c r="B89" s="390"/>
      <c r="C89" s="390"/>
      <c r="D89" s="390"/>
      <c r="E89" s="390"/>
      <c r="F89" s="390"/>
      <c r="G89" s="390"/>
      <c r="H89" s="390"/>
      <c r="I89" s="390"/>
      <c r="J89" s="390"/>
      <c r="K89" s="390"/>
      <c r="L89" s="390"/>
    </row>
    <row r="90" spans="1:12" s="96" customFormat="1">
      <c r="A90" s="97"/>
    </row>
    <row r="91" spans="1:12" s="96" customFormat="1">
      <c r="A91" s="475" t="s">
        <v>175</v>
      </c>
      <c r="B91" s="475"/>
      <c r="C91" s="475"/>
      <c r="D91" s="475"/>
      <c r="E91" s="475"/>
      <c r="F91" s="475"/>
      <c r="G91" s="475"/>
      <c r="H91" s="475"/>
      <c r="I91" s="475"/>
      <c r="J91" s="475"/>
    </row>
    <row r="92" spans="1:12" s="96" customFormat="1">
      <c r="A92" s="456" t="s">
        <v>16</v>
      </c>
      <c r="B92" s="485" t="s">
        <v>18</v>
      </c>
      <c r="C92" s="461" t="s">
        <v>19</v>
      </c>
      <c r="D92" s="462"/>
      <c r="E92" s="462"/>
      <c r="F92" s="462"/>
      <c r="G92" s="462"/>
      <c r="H92" s="462"/>
      <c r="I92" s="462"/>
      <c r="J92" s="462"/>
      <c r="K92" s="462"/>
      <c r="L92" s="463"/>
    </row>
    <row r="93" spans="1:12" s="96" customFormat="1" ht="37.5" customHeight="1">
      <c r="A93" s="457"/>
      <c r="B93" s="478"/>
      <c r="C93" s="464" t="s">
        <v>73</v>
      </c>
      <c r="D93" s="465"/>
      <c r="E93" s="478" t="s">
        <v>74</v>
      </c>
      <c r="F93" s="479"/>
      <c r="G93" s="478" t="s">
        <v>75</v>
      </c>
      <c r="H93" s="479"/>
      <c r="I93" s="480" t="s">
        <v>76</v>
      </c>
      <c r="J93" s="481"/>
      <c r="K93" s="486" t="s">
        <v>77</v>
      </c>
      <c r="L93" s="487"/>
    </row>
    <row r="94" spans="1:12" s="96" customFormat="1" ht="15" thickBot="1">
      <c r="A94" s="458"/>
      <c r="B94" s="488" t="s">
        <v>8</v>
      </c>
      <c r="C94" s="484"/>
      <c r="D94" s="291" t="s">
        <v>26</v>
      </c>
      <c r="E94" s="292" t="s">
        <v>8</v>
      </c>
      <c r="F94" s="293" t="s">
        <v>26</v>
      </c>
      <c r="G94" s="292" t="s">
        <v>8</v>
      </c>
      <c r="H94" s="293" t="s">
        <v>26</v>
      </c>
      <c r="I94" s="294" t="s">
        <v>8</v>
      </c>
      <c r="J94" s="293" t="s">
        <v>26</v>
      </c>
      <c r="K94" s="294" t="s">
        <v>8</v>
      </c>
      <c r="L94" s="295" t="s">
        <v>26</v>
      </c>
    </row>
    <row r="95" spans="1:12" s="96" customFormat="1">
      <c r="A95" s="25" t="s">
        <v>63</v>
      </c>
      <c r="B95" s="247">
        <v>8901</v>
      </c>
      <c r="C95" s="117">
        <v>5770</v>
      </c>
      <c r="D95" s="139">
        <v>64.824177058757442</v>
      </c>
      <c r="E95" s="117">
        <v>1049</v>
      </c>
      <c r="F95" s="139">
        <v>11.78519267498034</v>
      </c>
      <c r="G95" s="117">
        <v>1431</v>
      </c>
      <c r="H95" s="139">
        <v>16.076845298281093</v>
      </c>
      <c r="I95" s="117">
        <v>298</v>
      </c>
      <c r="J95" s="139">
        <v>3.3479384338838334</v>
      </c>
      <c r="K95" s="117">
        <v>353</v>
      </c>
      <c r="L95" s="316">
        <v>3.9658465340972926</v>
      </c>
    </row>
    <row r="96" spans="1:12" s="96" customFormat="1">
      <c r="A96" s="24" t="s">
        <v>28</v>
      </c>
      <c r="B96" s="248">
        <v>9224</v>
      </c>
      <c r="C96" s="118">
        <v>4526</v>
      </c>
      <c r="D96" s="140">
        <v>49.06764960971379</v>
      </c>
      <c r="E96" s="118">
        <v>2185</v>
      </c>
      <c r="F96" s="140">
        <v>23.68820468343452</v>
      </c>
      <c r="G96" s="118">
        <v>1802</v>
      </c>
      <c r="H96" s="140">
        <v>19.535993061578491</v>
      </c>
      <c r="I96" s="118">
        <v>362</v>
      </c>
      <c r="J96" s="140">
        <v>3.9245446660884649</v>
      </c>
      <c r="K96" s="118">
        <v>349</v>
      </c>
      <c r="L96" s="317">
        <v>3.7836079791847355</v>
      </c>
    </row>
    <row r="97" spans="1:12" s="96" customFormat="1">
      <c r="A97" s="25" t="s">
        <v>29</v>
      </c>
      <c r="B97" s="249">
        <v>2531</v>
      </c>
      <c r="C97" s="119">
        <v>1624</v>
      </c>
      <c r="D97" s="141">
        <v>64.164361912287632</v>
      </c>
      <c r="E97" s="119">
        <v>518</v>
      </c>
      <c r="F97" s="141">
        <v>20.466218885815881</v>
      </c>
      <c r="G97" s="119">
        <v>299</v>
      </c>
      <c r="H97" s="141">
        <v>11.813512445673647</v>
      </c>
      <c r="I97" s="119">
        <v>60</v>
      </c>
      <c r="J97" s="141">
        <v>2.3706045041485577</v>
      </c>
      <c r="K97" s="119">
        <v>30</v>
      </c>
      <c r="L97" s="318">
        <v>1.1853022520742789</v>
      </c>
    </row>
    <row r="98" spans="1:12" s="96" customFormat="1">
      <c r="A98" s="24" t="s">
        <v>30</v>
      </c>
      <c r="B98" s="248">
        <v>1646</v>
      </c>
      <c r="C98" s="118">
        <v>838</v>
      </c>
      <c r="D98" s="140">
        <v>50.911300121506684</v>
      </c>
      <c r="E98" s="118">
        <v>598</v>
      </c>
      <c r="F98" s="140">
        <v>36.330498177399754</v>
      </c>
      <c r="G98" s="118">
        <v>173</v>
      </c>
      <c r="H98" s="140">
        <v>10.510328068043743</v>
      </c>
      <c r="I98" s="118">
        <v>21</v>
      </c>
      <c r="J98" s="140">
        <v>1.2758201701093561</v>
      </c>
      <c r="K98" s="118">
        <v>16</v>
      </c>
      <c r="L98" s="317">
        <v>0.97205346294046169</v>
      </c>
    </row>
    <row r="99" spans="1:12" s="96" customFormat="1">
      <c r="A99" s="25" t="s">
        <v>31</v>
      </c>
      <c r="B99" s="249">
        <v>493</v>
      </c>
      <c r="C99" s="119">
        <v>217</v>
      </c>
      <c r="D99" s="141">
        <v>44.016227180527387</v>
      </c>
      <c r="E99" s="119">
        <v>119</v>
      </c>
      <c r="F99" s="141">
        <v>24.137931034482758</v>
      </c>
      <c r="G99" s="119">
        <v>121</v>
      </c>
      <c r="H99" s="141">
        <v>24.543610547667345</v>
      </c>
      <c r="I99" s="119">
        <v>20</v>
      </c>
      <c r="J99" s="141">
        <v>4.056795131845842</v>
      </c>
      <c r="K99" s="119">
        <v>16</v>
      </c>
      <c r="L99" s="318">
        <v>3.2454361054766734</v>
      </c>
    </row>
    <row r="100" spans="1:12" s="96" customFormat="1">
      <c r="A100" s="24" t="s">
        <v>32</v>
      </c>
      <c r="B100" s="248">
        <v>1493</v>
      </c>
      <c r="C100" s="118">
        <v>729</v>
      </c>
      <c r="D100" s="140">
        <v>48.827863362357668</v>
      </c>
      <c r="E100" s="118">
        <v>355</v>
      </c>
      <c r="F100" s="140">
        <v>23.77762893503014</v>
      </c>
      <c r="G100" s="118">
        <v>350</v>
      </c>
      <c r="H100" s="140">
        <v>23.442732752846617</v>
      </c>
      <c r="I100" s="118">
        <v>38</v>
      </c>
      <c r="J100" s="140">
        <v>2.5452109845947755</v>
      </c>
      <c r="K100" s="118">
        <v>21</v>
      </c>
      <c r="L100" s="317">
        <v>1.4065639651707971</v>
      </c>
    </row>
    <row r="101" spans="1:12" s="96" customFormat="1">
      <c r="A101" s="25" t="s">
        <v>33</v>
      </c>
      <c r="B101" s="249">
        <v>4328</v>
      </c>
      <c r="C101" s="119">
        <v>2576</v>
      </c>
      <c r="D101" s="141">
        <v>59.519408502772642</v>
      </c>
      <c r="E101" s="119">
        <v>872</v>
      </c>
      <c r="F101" s="141">
        <v>20.147874306839185</v>
      </c>
      <c r="G101" s="119">
        <v>733</v>
      </c>
      <c r="H101" s="141">
        <v>16.9362292051756</v>
      </c>
      <c r="I101" s="119">
        <v>95</v>
      </c>
      <c r="J101" s="141">
        <v>2.1950092421441774</v>
      </c>
      <c r="K101" s="119">
        <v>52</v>
      </c>
      <c r="L101" s="318">
        <v>1.2014787430683918</v>
      </c>
    </row>
    <row r="102" spans="1:12" s="96" customFormat="1">
      <c r="A102" s="24" t="s">
        <v>78</v>
      </c>
      <c r="B102" s="248">
        <v>1136</v>
      </c>
      <c r="C102" s="118">
        <v>678</v>
      </c>
      <c r="D102" s="140">
        <v>59.683098591549296</v>
      </c>
      <c r="E102" s="118">
        <v>227</v>
      </c>
      <c r="F102" s="140">
        <v>19.982394366197184</v>
      </c>
      <c r="G102" s="118">
        <v>113</v>
      </c>
      <c r="H102" s="140">
        <v>9.9471830985915499</v>
      </c>
      <c r="I102" s="118">
        <v>33</v>
      </c>
      <c r="J102" s="140">
        <v>2.9049295774647885</v>
      </c>
      <c r="K102" s="118">
        <v>85</v>
      </c>
      <c r="L102" s="317">
        <v>7.482394366197183</v>
      </c>
    </row>
    <row r="103" spans="1:12" s="96" customFormat="1">
      <c r="A103" s="25" t="s">
        <v>35</v>
      </c>
      <c r="B103" s="249">
        <v>5696</v>
      </c>
      <c r="C103" s="119">
        <v>2410</v>
      </c>
      <c r="D103" s="141">
        <v>42.310393258426963</v>
      </c>
      <c r="E103" s="119">
        <v>1933</v>
      </c>
      <c r="F103" s="141">
        <v>33.936095505617978</v>
      </c>
      <c r="G103" s="119">
        <v>1074</v>
      </c>
      <c r="H103" s="141">
        <v>18.855337078651687</v>
      </c>
      <c r="I103" s="119">
        <v>137</v>
      </c>
      <c r="J103" s="141">
        <v>2.4051966292134832</v>
      </c>
      <c r="K103" s="119">
        <v>142</v>
      </c>
      <c r="L103" s="318">
        <v>2.4929775280898876</v>
      </c>
    </row>
    <row r="104" spans="1:12" s="96" customFormat="1">
      <c r="A104" s="24" t="s">
        <v>65</v>
      </c>
      <c r="B104" s="248">
        <v>10611</v>
      </c>
      <c r="C104" s="118">
        <v>7618</v>
      </c>
      <c r="D104" s="140">
        <v>71.793421920648385</v>
      </c>
      <c r="E104" s="118">
        <v>1393</v>
      </c>
      <c r="F104" s="140">
        <v>13.127886155875979</v>
      </c>
      <c r="G104" s="118">
        <v>1106</v>
      </c>
      <c r="H104" s="140">
        <v>10.423145792102535</v>
      </c>
      <c r="I104" s="118">
        <v>198</v>
      </c>
      <c r="J104" s="140">
        <v>1.8659881255301103</v>
      </c>
      <c r="K104" s="118">
        <v>296</v>
      </c>
      <c r="L104" s="317">
        <v>2.7895580058429932</v>
      </c>
    </row>
    <row r="105" spans="1:12" s="96" customFormat="1">
      <c r="A105" s="25" t="s">
        <v>37</v>
      </c>
      <c r="B105" s="249">
        <v>2486</v>
      </c>
      <c r="C105" s="119">
        <v>1809</v>
      </c>
      <c r="D105" s="141">
        <v>72.767497988736935</v>
      </c>
      <c r="E105" s="119">
        <v>345</v>
      </c>
      <c r="F105" s="141">
        <v>13.877715205148833</v>
      </c>
      <c r="G105" s="119">
        <v>318</v>
      </c>
      <c r="H105" s="141">
        <v>12.791633145615448</v>
      </c>
      <c r="I105" s="119">
        <v>4</v>
      </c>
      <c r="J105" s="141">
        <v>0.16090104585679807</v>
      </c>
      <c r="K105" s="119">
        <v>10</v>
      </c>
      <c r="L105" s="318">
        <v>0.40225261464199519</v>
      </c>
    </row>
    <row r="106" spans="1:12" s="96" customFormat="1">
      <c r="A106" s="24" t="s">
        <v>38</v>
      </c>
      <c r="B106" s="248">
        <v>480</v>
      </c>
      <c r="C106" s="118">
        <v>368</v>
      </c>
      <c r="D106" s="140">
        <v>76.666666666666671</v>
      </c>
      <c r="E106" s="118">
        <v>64</v>
      </c>
      <c r="F106" s="140">
        <v>13.333333333333334</v>
      </c>
      <c r="G106" s="118">
        <v>32</v>
      </c>
      <c r="H106" s="140">
        <v>6.666666666666667</v>
      </c>
      <c r="I106" s="118">
        <v>11</v>
      </c>
      <c r="J106" s="140">
        <v>2.2916666666666665</v>
      </c>
      <c r="K106" s="118">
        <v>5</v>
      </c>
      <c r="L106" s="317">
        <v>1.0416666666666665</v>
      </c>
    </row>
    <row r="107" spans="1:12" s="96" customFormat="1">
      <c r="A107" s="25" t="s">
        <v>39</v>
      </c>
      <c r="B107" s="249">
        <v>2951</v>
      </c>
      <c r="C107" s="119">
        <v>1481</v>
      </c>
      <c r="D107" s="141">
        <v>50.186377499152833</v>
      </c>
      <c r="E107" s="119">
        <v>1069</v>
      </c>
      <c r="F107" s="141">
        <v>36.225008471704506</v>
      </c>
      <c r="G107" s="119">
        <v>313</v>
      </c>
      <c r="H107" s="141">
        <v>10.606574042697391</v>
      </c>
      <c r="I107" s="119">
        <v>63</v>
      </c>
      <c r="J107" s="141">
        <v>2.1348695357505929</v>
      </c>
      <c r="K107" s="119">
        <v>25</v>
      </c>
      <c r="L107" s="318">
        <v>0.84717045069467967</v>
      </c>
    </row>
    <row r="108" spans="1:12" s="96" customFormat="1">
      <c r="A108" s="24" t="s">
        <v>66</v>
      </c>
      <c r="B108" s="248">
        <v>1542</v>
      </c>
      <c r="C108" s="118">
        <v>702</v>
      </c>
      <c r="D108" s="140">
        <v>45.525291828793776</v>
      </c>
      <c r="E108" s="118">
        <v>603</v>
      </c>
      <c r="F108" s="140">
        <v>39.105058365758758</v>
      </c>
      <c r="G108" s="118">
        <v>185</v>
      </c>
      <c r="H108" s="140">
        <v>11.997405966277562</v>
      </c>
      <c r="I108" s="118">
        <v>28</v>
      </c>
      <c r="J108" s="140">
        <v>1.8158236057068744</v>
      </c>
      <c r="K108" s="118">
        <v>24</v>
      </c>
      <c r="L108" s="317">
        <v>1.556420233463035</v>
      </c>
    </row>
    <row r="109" spans="1:12" s="96" customFormat="1">
      <c r="A109" s="26" t="s">
        <v>67</v>
      </c>
      <c r="B109" s="249">
        <v>1980</v>
      </c>
      <c r="C109" s="119">
        <v>973</v>
      </c>
      <c r="D109" s="141">
        <v>49.141414141414138</v>
      </c>
      <c r="E109" s="119">
        <v>541</v>
      </c>
      <c r="F109" s="141">
        <v>27.323232323232322</v>
      </c>
      <c r="G109" s="119">
        <v>366</v>
      </c>
      <c r="H109" s="141">
        <v>18.484848484848484</v>
      </c>
      <c r="I109" s="119">
        <v>61</v>
      </c>
      <c r="J109" s="141">
        <v>3.0808080808080809</v>
      </c>
      <c r="K109" s="119">
        <v>39</v>
      </c>
      <c r="L109" s="318">
        <v>1.9696969696969695</v>
      </c>
    </row>
    <row r="110" spans="1:12" s="96" customFormat="1" ht="15" thickBot="1">
      <c r="A110" s="24" t="s">
        <v>42</v>
      </c>
      <c r="B110" s="248">
        <v>1591</v>
      </c>
      <c r="C110" s="118">
        <v>929</v>
      </c>
      <c r="D110" s="140">
        <v>58.390949088623515</v>
      </c>
      <c r="E110" s="118">
        <v>495</v>
      </c>
      <c r="F110" s="140">
        <v>31.112507856693906</v>
      </c>
      <c r="G110" s="118">
        <v>115</v>
      </c>
      <c r="H110" s="140">
        <v>7.2281583909490879</v>
      </c>
      <c r="I110" s="118">
        <v>26</v>
      </c>
      <c r="J110" s="140">
        <v>1.6341923318667504</v>
      </c>
      <c r="K110" s="118">
        <v>26</v>
      </c>
      <c r="L110" s="317">
        <v>1.6341923318667504</v>
      </c>
    </row>
    <row r="111" spans="1:12" s="96" customFormat="1">
      <c r="A111" s="27" t="s">
        <v>43</v>
      </c>
      <c r="B111" s="212">
        <v>45692</v>
      </c>
      <c r="C111" s="297">
        <v>26996</v>
      </c>
      <c r="D111" s="142">
        <v>59.082552744462923</v>
      </c>
      <c r="E111" s="297">
        <v>8856</v>
      </c>
      <c r="F111" s="142">
        <v>19.381948699991245</v>
      </c>
      <c r="G111" s="297">
        <v>7333</v>
      </c>
      <c r="H111" s="142">
        <v>16.048761271119673</v>
      </c>
      <c r="I111" s="297">
        <v>1224</v>
      </c>
      <c r="J111" s="142">
        <v>2.6788059178849686</v>
      </c>
      <c r="K111" s="297">
        <v>1283</v>
      </c>
      <c r="L111" s="319">
        <v>2.8079313665411885</v>
      </c>
    </row>
    <row r="112" spans="1:12" s="96" customFormat="1">
      <c r="A112" s="28" t="s">
        <v>44</v>
      </c>
      <c r="B112" s="221">
        <v>11397</v>
      </c>
      <c r="C112" s="298">
        <v>6252</v>
      </c>
      <c r="D112" s="143">
        <v>54.856541195051335</v>
      </c>
      <c r="E112" s="298">
        <v>3510</v>
      </c>
      <c r="F112" s="143">
        <v>30.797578310081601</v>
      </c>
      <c r="G112" s="298">
        <v>1198</v>
      </c>
      <c r="H112" s="143">
        <v>10.511538124067737</v>
      </c>
      <c r="I112" s="298">
        <v>231</v>
      </c>
      <c r="J112" s="143">
        <v>2.0268491708344301</v>
      </c>
      <c r="K112" s="298">
        <v>206</v>
      </c>
      <c r="L112" s="320">
        <v>1.8074931999649029</v>
      </c>
    </row>
    <row r="113" spans="1:12" s="96" customFormat="1">
      <c r="A113" s="29" t="s">
        <v>45</v>
      </c>
      <c r="B113" s="255">
        <v>57089</v>
      </c>
      <c r="C113" s="299">
        <v>33248</v>
      </c>
      <c r="D113" s="144">
        <v>58.238890153970111</v>
      </c>
      <c r="E113" s="299">
        <v>12366</v>
      </c>
      <c r="F113" s="144">
        <v>21.660915412776539</v>
      </c>
      <c r="G113" s="299">
        <v>8531</v>
      </c>
      <c r="H113" s="144">
        <v>14.943334092382072</v>
      </c>
      <c r="I113" s="299">
        <v>1455</v>
      </c>
      <c r="J113" s="144">
        <v>2.5486521046085935</v>
      </c>
      <c r="K113" s="299">
        <v>1489</v>
      </c>
      <c r="L113" s="321">
        <v>2.6082082362626777</v>
      </c>
    </row>
    <row r="114" spans="1:12" s="96" customFormat="1">
      <c r="A114" s="473" t="s">
        <v>147</v>
      </c>
      <c r="B114" s="473"/>
      <c r="C114" s="473"/>
      <c r="D114" s="473"/>
      <c r="E114" s="473"/>
      <c r="F114" s="473"/>
      <c r="G114" s="473"/>
      <c r="H114" s="473"/>
      <c r="I114" s="473"/>
      <c r="J114" s="473"/>
      <c r="K114" s="473"/>
      <c r="L114" s="473"/>
    </row>
    <row r="115" spans="1:12" s="96" customFormat="1" ht="30" customHeight="1">
      <c r="A115" s="470" t="s">
        <v>130</v>
      </c>
      <c r="B115" s="470"/>
      <c r="C115" s="470"/>
      <c r="D115" s="470"/>
      <c r="E115" s="470"/>
      <c r="F115" s="470"/>
      <c r="G115" s="470"/>
      <c r="H115" s="470"/>
      <c r="I115" s="470"/>
      <c r="J115" s="470"/>
      <c r="K115" s="470"/>
      <c r="L115" s="470"/>
    </row>
    <row r="116" spans="1:12" s="96" customFormat="1"/>
    <row r="117" spans="1:12" s="96" customFormat="1" ht="23.5">
      <c r="A117" s="390">
        <v>2019</v>
      </c>
      <c r="B117" s="390"/>
      <c r="C117" s="390"/>
      <c r="D117" s="390"/>
      <c r="E117" s="390"/>
      <c r="F117" s="390"/>
      <c r="G117" s="390"/>
      <c r="H117" s="390"/>
      <c r="I117" s="390"/>
      <c r="J117" s="390"/>
      <c r="K117" s="390"/>
      <c r="L117" s="390"/>
    </row>
    <row r="118" spans="1:12" s="96" customFormat="1">
      <c r="D118" s="296"/>
      <c r="F118" s="296"/>
      <c r="H118" s="296"/>
      <c r="J118" s="296"/>
      <c r="L118" s="296"/>
    </row>
    <row r="119" spans="1:12" s="96" customFormat="1">
      <c r="A119" s="475" t="s">
        <v>176</v>
      </c>
      <c r="B119" s="475"/>
      <c r="C119" s="475"/>
      <c r="D119" s="475"/>
      <c r="E119" s="475"/>
      <c r="F119" s="475"/>
      <c r="G119" s="475"/>
      <c r="H119" s="475"/>
      <c r="I119" s="475"/>
      <c r="J119" s="475"/>
      <c r="L119" s="296"/>
    </row>
    <row r="120" spans="1:12" s="96" customFormat="1">
      <c r="A120" s="456" t="s">
        <v>16</v>
      </c>
      <c r="B120" s="485" t="s">
        <v>18</v>
      </c>
      <c r="C120" s="461" t="s">
        <v>19</v>
      </c>
      <c r="D120" s="462"/>
      <c r="E120" s="462"/>
      <c r="F120" s="462"/>
      <c r="G120" s="462"/>
      <c r="H120" s="462"/>
      <c r="I120" s="462"/>
      <c r="J120" s="462"/>
      <c r="K120" s="462"/>
      <c r="L120" s="463"/>
    </row>
    <row r="121" spans="1:12" s="96" customFormat="1" ht="38.25" customHeight="1">
      <c r="A121" s="457"/>
      <c r="B121" s="478"/>
      <c r="C121" s="464" t="s">
        <v>73</v>
      </c>
      <c r="D121" s="465"/>
      <c r="E121" s="478" t="s">
        <v>74</v>
      </c>
      <c r="F121" s="479"/>
      <c r="G121" s="478" t="s">
        <v>75</v>
      </c>
      <c r="H121" s="479"/>
      <c r="I121" s="480" t="s">
        <v>76</v>
      </c>
      <c r="J121" s="481"/>
      <c r="K121" s="486" t="s">
        <v>77</v>
      </c>
      <c r="L121" s="487"/>
    </row>
    <row r="122" spans="1:12" s="96" customFormat="1" ht="15" thickBot="1">
      <c r="A122" s="458"/>
      <c r="B122" s="488" t="s">
        <v>8</v>
      </c>
      <c r="C122" s="484"/>
      <c r="D122" s="291" t="s">
        <v>26</v>
      </c>
      <c r="E122" s="292" t="s">
        <v>8</v>
      </c>
      <c r="F122" s="293" t="s">
        <v>26</v>
      </c>
      <c r="G122" s="292" t="s">
        <v>8</v>
      </c>
      <c r="H122" s="293" t="s">
        <v>26</v>
      </c>
      <c r="I122" s="294" t="s">
        <v>8</v>
      </c>
      <c r="J122" s="293" t="s">
        <v>26</v>
      </c>
      <c r="K122" s="294" t="s">
        <v>8</v>
      </c>
      <c r="L122" s="295" t="s">
        <v>26</v>
      </c>
    </row>
    <row r="123" spans="1:12" s="96" customFormat="1">
      <c r="A123" s="61" t="s">
        <v>27</v>
      </c>
      <c r="B123" s="247">
        <v>8366</v>
      </c>
      <c r="C123" s="117">
        <v>5510</v>
      </c>
      <c r="D123" s="139">
        <v>65.861821659096336</v>
      </c>
      <c r="E123" s="117">
        <v>933</v>
      </c>
      <c r="F123" s="139">
        <v>11.152283050442266</v>
      </c>
      <c r="G123" s="117">
        <v>1331</v>
      </c>
      <c r="H123" s="139">
        <v>15.909634233803491</v>
      </c>
      <c r="I123" s="117">
        <v>276</v>
      </c>
      <c r="J123" s="139">
        <v>3.2990676547932107</v>
      </c>
      <c r="K123" s="117">
        <v>316</v>
      </c>
      <c r="L123" s="316">
        <v>3.7771934018646904</v>
      </c>
    </row>
    <row r="124" spans="1:12" s="96" customFormat="1">
      <c r="A124" s="62" t="s">
        <v>28</v>
      </c>
      <c r="B124" s="248">
        <v>8880</v>
      </c>
      <c r="C124" s="118">
        <v>4368</v>
      </c>
      <c r="D124" s="140">
        <v>49.189189189189193</v>
      </c>
      <c r="E124" s="118">
        <v>2157</v>
      </c>
      <c r="F124" s="140">
        <v>24.29054054054054</v>
      </c>
      <c r="G124" s="118">
        <v>1689</v>
      </c>
      <c r="H124" s="140">
        <v>19.02027027027027</v>
      </c>
      <c r="I124" s="118">
        <v>328</v>
      </c>
      <c r="J124" s="140">
        <v>3.6936936936936933</v>
      </c>
      <c r="K124" s="118">
        <v>338</v>
      </c>
      <c r="L124" s="317">
        <v>3.8063063063063063</v>
      </c>
    </row>
    <row r="125" spans="1:12" s="96" customFormat="1">
      <c r="A125" s="63" t="s">
        <v>29</v>
      </c>
      <c r="B125" s="249">
        <v>2468</v>
      </c>
      <c r="C125" s="119">
        <v>1636</v>
      </c>
      <c r="D125" s="141">
        <v>66.288492706645059</v>
      </c>
      <c r="E125" s="119">
        <v>438</v>
      </c>
      <c r="F125" s="141">
        <v>17.74716369529984</v>
      </c>
      <c r="G125" s="119">
        <v>310</v>
      </c>
      <c r="H125" s="141">
        <v>12.560777957860617</v>
      </c>
      <c r="I125" s="119">
        <v>49</v>
      </c>
      <c r="J125" s="141">
        <v>1.985413290113452</v>
      </c>
      <c r="K125" s="119">
        <v>35</v>
      </c>
      <c r="L125" s="318">
        <v>1.4181523500810371</v>
      </c>
    </row>
    <row r="126" spans="1:12" s="96" customFormat="1">
      <c r="A126" s="62" t="s">
        <v>30</v>
      </c>
      <c r="B126" s="248">
        <v>1587</v>
      </c>
      <c r="C126" s="118">
        <v>816</v>
      </c>
      <c r="D126" s="140">
        <v>51.417769376181475</v>
      </c>
      <c r="E126" s="118">
        <v>595</v>
      </c>
      <c r="F126" s="140">
        <v>37.492123503465656</v>
      </c>
      <c r="G126" s="118">
        <v>143</v>
      </c>
      <c r="H126" s="140">
        <v>9.0107120352867032</v>
      </c>
      <c r="I126" s="118">
        <v>26</v>
      </c>
      <c r="J126" s="140">
        <v>1.638311279143037</v>
      </c>
      <c r="K126" s="118">
        <v>7</v>
      </c>
      <c r="L126" s="317">
        <v>0.4410838059231254</v>
      </c>
    </row>
    <row r="127" spans="1:12" s="96" customFormat="1">
      <c r="A127" s="63" t="s">
        <v>31</v>
      </c>
      <c r="B127" s="249">
        <v>451</v>
      </c>
      <c r="C127" s="119">
        <v>150</v>
      </c>
      <c r="D127" s="141">
        <v>33.259423503325941</v>
      </c>
      <c r="E127" s="119">
        <v>163</v>
      </c>
      <c r="F127" s="141">
        <v>36.14190687361419</v>
      </c>
      <c r="G127" s="119">
        <v>113</v>
      </c>
      <c r="H127" s="141">
        <v>25.055432372505543</v>
      </c>
      <c r="I127" s="119">
        <v>13</v>
      </c>
      <c r="J127" s="141">
        <v>2.8824833702882482</v>
      </c>
      <c r="K127" s="119">
        <v>12</v>
      </c>
      <c r="L127" s="318">
        <v>2.6607538802660753</v>
      </c>
    </row>
    <row r="128" spans="1:12" s="96" customFormat="1">
      <c r="A128" s="62" t="s">
        <v>32</v>
      </c>
      <c r="B128" s="248">
        <v>1452</v>
      </c>
      <c r="C128" s="118">
        <v>709</v>
      </c>
      <c r="D128" s="140">
        <v>48.829201101928376</v>
      </c>
      <c r="E128" s="118">
        <v>344</v>
      </c>
      <c r="F128" s="140">
        <v>23.691460055096421</v>
      </c>
      <c r="G128" s="118">
        <v>336</v>
      </c>
      <c r="H128" s="140">
        <v>23.140495867768596</v>
      </c>
      <c r="I128" s="118">
        <v>45</v>
      </c>
      <c r="J128" s="140">
        <v>3.0991735537190084</v>
      </c>
      <c r="K128" s="118">
        <v>18</v>
      </c>
      <c r="L128" s="317">
        <v>1.2396694214876034</v>
      </c>
    </row>
    <row r="129" spans="1:12" s="96" customFormat="1">
      <c r="A129" s="63" t="s">
        <v>33</v>
      </c>
      <c r="B129" s="249">
        <v>4260</v>
      </c>
      <c r="C129" s="119">
        <v>2535</v>
      </c>
      <c r="D129" s="141">
        <v>59.507042253521128</v>
      </c>
      <c r="E129" s="119">
        <v>840</v>
      </c>
      <c r="F129" s="141">
        <v>19.718309859154928</v>
      </c>
      <c r="G129" s="119">
        <v>748</v>
      </c>
      <c r="H129" s="141">
        <v>17.558685446009388</v>
      </c>
      <c r="I129" s="119">
        <v>88</v>
      </c>
      <c r="J129" s="141">
        <v>2.0657276995305165</v>
      </c>
      <c r="K129" s="119">
        <v>49</v>
      </c>
      <c r="L129" s="318">
        <v>1.1502347417840377</v>
      </c>
    </row>
    <row r="130" spans="1:12" s="96" customFormat="1">
      <c r="A130" s="62" t="s">
        <v>34</v>
      </c>
      <c r="B130" s="248">
        <v>1080</v>
      </c>
      <c r="C130" s="118">
        <v>648</v>
      </c>
      <c r="D130" s="140">
        <v>60</v>
      </c>
      <c r="E130" s="118">
        <v>224</v>
      </c>
      <c r="F130" s="140">
        <v>20.74074074074074</v>
      </c>
      <c r="G130" s="118">
        <v>118</v>
      </c>
      <c r="H130" s="140">
        <v>10.925925925925926</v>
      </c>
      <c r="I130" s="118">
        <v>25</v>
      </c>
      <c r="J130" s="140">
        <v>2.3148148148148149</v>
      </c>
      <c r="K130" s="118">
        <v>65</v>
      </c>
      <c r="L130" s="317">
        <v>6.0185185185185182</v>
      </c>
    </row>
    <row r="131" spans="1:12" s="96" customFormat="1">
      <c r="A131" s="63" t="s">
        <v>35</v>
      </c>
      <c r="B131" s="249">
        <v>5301</v>
      </c>
      <c r="C131" s="119">
        <v>2235</v>
      </c>
      <c r="D131" s="141">
        <v>42.161856253537067</v>
      </c>
      <c r="E131" s="119">
        <v>1768</v>
      </c>
      <c r="F131" s="141">
        <v>33.352197698547442</v>
      </c>
      <c r="G131" s="119">
        <v>1060</v>
      </c>
      <c r="H131" s="141">
        <v>19.996227126957177</v>
      </c>
      <c r="I131" s="119">
        <v>134</v>
      </c>
      <c r="J131" s="141">
        <v>2.5278249386908129</v>
      </c>
      <c r="K131" s="119">
        <v>104</v>
      </c>
      <c r="L131" s="318">
        <v>1.9618939822674968</v>
      </c>
    </row>
    <row r="132" spans="1:12" s="96" customFormat="1">
      <c r="A132" s="62" t="s">
        <v>72</v>
      </c>
      <c r="B132" s="248">
        <v>10164</v>
      </c>
      <c r="C132" s="118">
        <v>7435</v>
      </c>
      <c r="D132" s="140">
        <v>73.150334513970876</v>
      </c>
      <c r="E132" s="118">
        <v>1245</v>
      </c>
      <c r="F132" s="140">
        <v>12.249114521841795</v>
      </c>
      <c r="G132" s="118">
        <v>1029</v>
      </c>
      <c r="H132" s="140">
        <v>10.12396694214876</v>
      </c>
      <c r="I132" s="118">
        <v>184</v>
      </c>
      <c r="J132" s="140">
        <v>1.8103109012199921</v>
      </c>
      <c r="K132" s="118">
        <v>271</v>
      </c>
      <c r="L132" s="317">
        <v>2.6662731208185755</v>
      </c>
    </row>
    <row r="133" spans="1:12" s="96" customFormat="1">
      <c r="A133" s="63" t="s">
        <v>37</v>
      </c>
      <c r="B133" s="249">
        <v>2417</v>
      </c>
      <c r="C133" s="119">
        <v>1781</v>
      </c>
      <c r="D133" s="141">
        <v>73.686388084402154</v>
      </c>
      <c r="E133" s="119">
        <v>311</v>
      </c>
      <c r="F133" s="141">
        <v>12.867190732312784</v>
      </c>
      <c r="G133" s="119">
        <v>305</v>
      </c>
      <c r="H133" s="141">
        <v>12.618949110467522</v>
      </c>
      <c r="I133" s="119" t="s">
        <v>54</v>
      </c>
      <c r="J133" s="141" t="s">
        <v>54</v>
      </c>
      <c r="K133" s="119" t="s">
        <v>54</v>
      </c>
      <c r="L133" s="318" t="s">
        <v>54</v>
      </c>
    </row>
    <row r="134" spans="1:12" s="96" customFormat="1">
      <c r="A134" s="62" t="s">
        <v>38</v>
      </c>
      <c r="B134" s="248">
        <v>464</v>
      </c>
      <c r="C134" s="118">
        <v>367</v>
      </c>
      <c r="D134" s="140">
        <v>79.09482758620689</v>
      </c>
      <c r="E134" s="118">
        <v>61</v>
      </c>
      <c r="F134" s="140">
        <v>13.146551724137931</v>
      </c>
      <c r="G134" s="118">
        <v>23</v>
      </c>
      <c r="H134" s="140">
        <v>4.9568965517241379</v>
      </c>
      <c r="I134" s="118" t="s">
        <v>54</v>
      </c>
      <c r="J134" s="140" t="s">
        <v>54</v>
      </c>
      <c r="K134" s="118" t="s">
        <v>54</v>
      </c>
      <c r="L134" s="317" t="s">
        <v>54</v>
      </c>
    </row>
    <row r="135" spans="1:12" s="96" customFormat="1">
      <c r="A135" s="63" t="s">
        <v>39</v>
      </c>
      <c r="B135" s="249">
        <v>2903</v>
      </c>
      <c r="C135" s="119">
        <v>1493</v>
      </c>
      <c r="D135" s="141">
        <v>51.429555632104716</v>
      </c>
      <c r="E135" s="119">
        <v>1028</v>
      </c>
      <c r="F135" s="141">
        <v>35.411643127798833</v>
      </c>
      <c r="G135" s="119">
        <v>299</v>
      </c>
      <c r="H135" s="141">
        <v>10.299689975887013</v>
      </c>
      <c r="I135" s="119">
        <v>53</v>
      </c>
      <c r="J135" s="141">
        <v>1.8256975542542198</v>
      </c>
      <c r="K135" s="119">
        <v>30</v>
      </c>
      <c r="L135" s="318">
        <v>1.0334137099552188</v>
      </c>
    </row>
    <row r="136" spans="1:12" s="96" customFormat="1">
      <c r="A136" s="62" t="s">
        <v>40</v>
      </c>
      <c r="B136" s="248">
        <v>1508</v>
      </c>
      <c r="C136" s="118">
        <v>670</v>
      </c>
      <c r="D136" s="140">
        <v>44.429708222811669</v>
      </c>
      <c r="E136" s="118">
        <v>590</v>
      </c>
      <c r="F136" s="140">
        <v>39.124668435013263</v>
      </c>
      <c r="G136" s="118">
        <v>199</v>
      </c>
      <c r="H136" s="140">
        <v>13.196286472148541</v>
      </c>
      <c r="I136" s="118">
        <v>23</v>
      </c>
      <c r="J136" s="140">
        <v>1.5251989389920424</v>
      </c>
      <c r="K136" s="118">
        <v>26</v>
      </c>
      <c r="L136" s="317">
        <v>1.7241379310344827</v>
      </c>
    </row>
    <row r="137" spans="1:12" s="96" customFormat="1">
      <c r="A137" s="63" t="s">
        <v>41</v>
      </c>
      <c r="B137" s="249">
        <v>1915</v>
      </c>
      <c r="C137" s="119">
        <v>933</v>
      </c>
      <c r="D137" s="141">
        <v>48.720626631853783</v>
      </c>
      <c r="E137" s="119">
        <v>542</v>
      </c>
      <c r="F137" s="141">
        <v>28.302872062663187</v>
      </c>
      <c r="G137" s="119">
        <v>351</v>
      </c>
      <c r="H137" s="141">
        <v>18.328981723237597</v>
      </c>
      <c r="I137" s="119">
        <v>64</v>
      </c>
      <c r="J137" s="141">
        <v>3.342036553524804</v>
      </c>
      <c r="K137" s="119">
        <v>25</v>
      </c>
      <c r="L137" s="318">
        <v>1.3054830287206265</v>
      </c>
    </row>
    <row r="138" spans="1:12" s="96" customFormat="1" ht="15" thickBot="1">
      <c r="A138" s="62" t="s">
        <v>42</v>
      </c>
      <c r="B138" s="248">
        <v>1568</v>
      </c>
      <c r="C138" s="118">
        <v>899</v>
      </c>
      <c r="D138" s="140">
        <v>57.334183673469383</v>
      </c>
      <c r="E138" s="118">
        <v>489</v>
      </c>
      <c r="F138" s="140">
        <v>31.186224489795915</v>
      </c>
      <c r="G138" s="118">
        <v>124</v>
      </c>
      <c r="H138" s="140">
        <v>7.9081632653061229</v>
      </c>
      <c r="I138" s="118">
        <v>27</v>
      </c>
      <c r="J138" s="140">
        <v>1.7219387755102038</v>
      </c>
      <c r="K138" s="118">
        <v>29</v>
      </c>
      <c r="L138" s="317">
        <v>1.8494897959183674</v>
      </c>
    </row>
    <row r="139" spans="1:12" s="96" customFormat="1">
      <c r="A139" s="64" t="s">
        <v>43</v>
      </c>
      <c r="B139" s="212">
        <v>43670</v>
      </c>
      <c r="C139" s="297">
        <v>26023</v>
      </c>
      <c r="D139" s="142">
        <v>59.590107625372113</v>
      </c>
      <c r="E139" s="297">
        <v>8364</v>
      </c>
      <c r="F139" s="142">
        <v>19.152736432333409</v>
      </c>
      <c r="G139" s="297">
        <v>6985</v>
      </c>
      <c r="H139" s="142">
        <v>15.994962216624685</v>
      </c>
      <c r="I139" s="297">
        <v>1150</v>
      </c>
      <c r="J139" s="142">
        <v>2.6333867643691322</v>
      </c>
      <c r="K139" s="297">
        <v>1148</v>
      </c>
      <c r="L139" s="319">
        <v>2.6288069613006639</v>
      </c>
    </row>
    <row r="140" spans="1:12" s="96" customFormat="1">
      <c r="A140" s="65" t="s">
        <v>44</v>
      </c>
      <c r="B140" s="221">
        <v>11114</v>
      </c>
      <c r="C140" s="298">
        <v>6162</v>
      </c>
      <c r="D140" s="143">
        <v>55.443584667986322</v>
      </c>
      <c r="E140" s="298">
        <v>3364</v>
      </c>
      <c r="F140" s="143">
        <v>30.268130286125604</v>
      </c>
      <c r="G140" s="298">
        <v>1193</v>
      </c>
      <c r="H140" s="143">
        <v>10.734209105632535</v>
      </c>
      <c r="I140" s="298">
        <v>203</v>
      </c>
      <c r="J140" s="143">
        <v>1.8265251034730972</v>
      </c>
      <c r="K140" s="298">
        <v>192</v>
      </c>
      <c r="L140" s="320">
        <v>1.7275508367824366</v>
      </c>
    </row>
    <row r="141" spans="1:12" s="96" customFormat="1">
      <c r="A141" s="66" t="s">
        <v>45</v>
      </c>
      <c r="B141" s="255">
        <v>54784</v>
      </c>
      <c r="C141" s="299">
        <v>32185</v>
      </c>
      <c r="D141" s="144">
        <v>58.748904789719624</v>
      </c>
      <c r="E141" s="299">
        <v>11728</v>
      </c>
      <c r="F141" s="144">
        <v>21.407710280373831</v>
      </c>
      <c r="G141" s="299">
        <v>8178</v>
      </c>
      <c r="H141" s="144">
        <v>14.927716121495326</v>
      </c>
      <c r="I141" s="299">
        <v>1353</v>
      </c>
      <c r="J141" s="144">
        <v>2.4696991822429908</v>
      </c>
      <c r="K141" s="299">
        <v>1340</v>
      </c>
      <c r="L141" s="321">
        <v>2.4459696261682242</v>
      </c>
    </row>
    <row r="142" spans="1:12" s="96" customFormat="1">
      <c r="A142" s="473" t="s">
        <v>147</v>
      </c>
      <c r="B142" s="473"/>
      <c r="C142" s="473"/>
      <c r="D142" s="473"/>
      <c r="E142" s="473"/>
      <c r="F142" s="473"/>
      <c r="G142" s="473"/>
      <c r="H142" s="473"/>
      <c r="I142" s="473"/>
      <c r="J142" s="473"/>
      <c r="K142" s="473"/>
      <c r="L142" s="473"/>
    </row>
    <row r="143" spans="1:12" s="96" customFormat="1">
      <c r="A143" s="470" t="s">
        <v>143</v>
      </c>
      <c r="B143" s="470"/>
      <c r="C143" s="470"/>
      <c r="D143" s="470"/>
      <c r="E143" s="470"/>
      <c r="F143" s="470"/>
      <c r="G143" s="470"/>
      <c r="H143" s="470"/>
      <c r="I143" s="470"/>
      <c r="J143" s="470"/>
      <c r="K143" s="470"/>
      <c r="L143" s="470"/>
    </row>
    <row r="144" spans="1:12" s="96" customFormat="1" ht="26.25" customHeight="1">
      <c r="A144" s="489" t="s">
        <v>139</v>
      </c>
      <c r="B144" s="489"/>
      <c r="C144" s="489"/>
      <c r="D144" s="489"/>
      <c r="E144" s="489"/>
      <c r="F144" s="489"/>
      <c r="G144" s="489"/>
      <c r="H144" s="489"/>
      <c r="I144" s="489"/>
      <c r="J144" s="489"/>
      <c r="K144" s="489"/>
      <c r="L144" s="489"/>
    </row>
  </sheetData>
  <mergeCells count="68">
    <mergeCell ref="A142:L142"/>
    <mergeCell ref="A143:L143"/>
    <mergeCell ref="A144:L144"/>
    <mergeCell ref="A117:L117"/>
    <mergeCell ref="A119:J119"/>
    <mergeCell ref="A120:A122"/>
    <mergeCell ref="B120:B121"/>
    <mergeCell ref="C120:L120"/>
    <mergeCell ref="C121:D121"/>
    <mergeCell ref="E121:F121"/>
    <mergeCell ref="G121:H121"/>
    <mergeCell ref="I121:J121"/>
    <mergeCell ref="K121:L121"/>
    <mergeCell ref="B122:C122"/>
    <mergeCell ref="A91:J91"/>
    <mergeCell ref="A92:A94"/>
    <mergeCell ref="B92:B93"/>
    <mergeCell ref="C92:L92"/>
    <mergeCell ref="C93:D93"/>
    <mergeCell ref="E93:F93"/>
    <mergeCell ref="G93:H93"/>
    <mergeCell ref="I93:J93"/>
    <mergeCell ref="K93:L93"/>
    <mergeCell ref="B94:C94"/>
    <mergeCell ref="A85:L85"/>
    <mergeCell ref="A56:L56"/>
    <mergeCell ref="A115:L115"/>
    <mergeCell ref="A86:L86"/>
    <mergeCell ref="G64:H64"/>
    <mergeCell ref="I64:J64"/>
    <mergeCell ref="K64:L64"/>
    <mergeCell ref="B65:C65"/>
    <mergeCell ref="A63:A65"/>
    <mergeCell ref="B63:B64"/>
    <mergeCell ref="C63:L63"/>
    <mergeCell ref="C64:D64"/>
    <mergeCell ref="E64:F64"/>
    <mergeCell ref="A114:L114"/>
    <mergeCell ref="A87:L87"/>
    <mergeCell ref="A89:L89"/>
    <mergeCell ref="A60:L60"/>
    <mergeCell ref="A62:J62"/>
    <mergeCell ref="A34:A36"/>
    <mergeCell ref="B34:B35"/>
    <mergeCell ref="C34:L34"/>
    <mergeCell ref="C35:D35"/>
    <mergeCell ref="E35:F35"/>
    <mergeCell ref="G35:H35"/>
    <mergeCell ref="I35:J35"/>
    <mergeCell ref="K35:L35"/>
    <mergeCell ref="B36:C36"/>
    <mergeCell ref="A57:L57"/>
    <mergeCell ref="A3:L3"/>
    <mergeCell ref="A29:L29"/>
    <mergeCell ref="A31:L31"/>
    <mergeCell ref="A28:L28"/>
    <mergeCell ref="A58:L58"/>
    <mergeCell ref="A33:J33"/>
    <mergeCell ref="A5:J5"/>
    <mergeCell ref="A6:A8"/>
    <mergeCell ref="B6:B7"/>
    <mergeCell ref="C6:L6"/>
    <mergeCell ref="C7:D7"/>
    <mergeCell ref="E7:F7"/>
    <mergeCell ref="G7:H7"/>
    <mergeCell ref="I7:J7"/>
    <mergeCell ref="K7:L7"/>
    <mergeCell ref="B8:C8"/>
  </mergeCells>
  <hyperlinks>
    <hyperlink ref="A1" location="Inhalt!A9" display="Zurück zum Inhalt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98"/>
  <sheetViews>
    <sheetView zoomScale="80" zoomScaleNormal="80" workbookViewId="0"/>
  </sheetViews>
  <sheetFormatPr baseColWidth="10" defaultColWidth="11.08203125" defaultRowHeight="14.5"/>
  <cols>
    <col min="1" max="1" width="23.5" style="67" customWidth="1"/>
    <col min="2" max="12" width="11.08203125" style="67" customWidth="1"/>
    <col min="13" max="16384" width="11.08203125" style="67"/>
  </cols>
  <sheetData>
    <row r="1" spans="1:12" s="20" customFormat="1" ht="14.5" customHeight="1">
      <c r="A1" s="313" t="s">
        <v>87</v>
      </c>
    </row>
    <row r="2" spans="1:12" s="20" customFormat="1" ht="14.5" customHeight="1">
      <c r="A2" s="1"/>
    </row>
    <row r="3" spans="1:12" s="96" customFormat="1" ht="23.5">
      <c r="A3" s="390">
        <v>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</row>
    <row r="4" spans="1:12" s="96" customFormat="1">
      <c r="A4" s="99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s="96" customFormat="1" ht="16.5">
      <c r="A5" s="490" t="s">
        <v>109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</row>
    <row r="6" spans="1:12" s="96" customFormat="1">
      <c r="A6" s="491" t="s">
        <v>16</v>
      </c>
      <c r="B6" s="493" t="s">
        <v>18</v>
      </c>
      <c r="C6" s="494" t="s">
        <v>79</v>
      </c>
      <c r="D6" s="495"/>
      <c r="E6" s="495"/>
      <c r="F6" s="495"/>
      <c r="G6" s="495"/>
      <c r="H6" s="495"/>
      <c r="I6" s="495"/>
      <c r="J6" s="495"/>
      <c r="K6" s="495"/>
      <c r="L6" s="495"/>
    </row>
    <row r="7" spans="1:12" s="96" customFormat="1" ht="103.5" customHeight="1">
      <c r="A7" s="491"/>
      <c r="B7" s="493"/>
      <c r="C7" s="496" t="s">
        <v>110</v>
      </c>
      <c r="D7" s="497"/>
      <c r="E7" s="467" t="s">
        <v>81</v>
      </c>
      <c r="F7" s="497"/>
      <c r="G7" s="467" t="s">
        <v>111</v>
      </c>
      <c r="H7" s="497"/>
      <c r="I7" s="487" t="s">
        <v>112</v>
      </c>
      <c r="J7" s="497"/>
      <c r="K7" s="487" t="s">
        <v>113</v>
      </c>
      <c r="L7" s="498"/>
    </row>
    <row r="8" spans="1:12" s="96" customFormat="1" ht="15" thickBot="1">
      <c r="A8" s="492"/>
      <c r="B8" s="2" t="s">
        <v>8</v>
      </c>
      <c r="C8" s="3" t="s">
        <v>8</v>
      </c>
      <c r="D8" s="4" t="s">
        <v>11</v>
      </c>
      <c r="E8" s="5" t="s">
        <v>8</v>
      </c>
      <c r="F8" s="4" t="s">
        <v>11</v>
      </c>
      <c r="G8" s="5" t="s">
        <v>8</v>
      </c>
      <c r="H8" s="4" t="s">
        <v>11</v>
      </c>
      <c r="I8" s="6" t="s">
        <v>8</v>
      </c>
      <c r="J8" s="4" t="s">
        <v>11</v>
      </c>
      <c r="K8" s="6" t="s">
        <v>8</v>
      </c>
      <c r="L8" s="68" t="s">
        <v>11</v>
      </c>
    </row>
    <row r="9" spans="1:12" s="96" customFormat="1">
      <c r="A9" s="31" t="s">
        <v>63</v>
      </c>
      <c r="B9" s="247">
        <v>10348</v>
      </c>
      <c r="C9" s="117">
        <v>849</v>
      </c>
      <c r="D9" s="139">
        <v>8.2044839582528013</v>
      </c>
      <c r="E9" s="117">
        <v>497</v>
      </c>
      <c r="F9" s="139">
        <v>4.8028604561267878</v>
      </c>
      <c r="G9" s="117">
        <v>8775</v>
      </c>
      <c r="H9" s="139">
        <v>84.798994974874375</v>
      </c>
      <c r="I9" s="117">
        <v>95</v>
      </c>
      <c r="J9" s="139">
        <v>0.91805179744878229</v>
      </c>
      <c r="K9" s="117">
        <v>132</v>
      </c>
      <c r="L9" s="316">
        <v>1.2756088132972556</v>
      </c>
    </row>
    <row r="10" spans="1:12" s="96" customFormat="1">
      <c r="A10" s="32" t="s">
        <v>28</v>
      </c>
      <c r="B10" s="248">
        <v>10129</v>
      </c>
      <c r="C10" s="118">
        <v>822</v>
      </c>
      <c r="D10" s="140">
        <v>8.115312469147991</v>
      </c>
      <c r="E10" s="118">
        <v>298</v>
      </c>
      <c r="F10" s="140">
        <v>2.9420475861388096</v>
      </c>
      <c r="G10" s="118">
        <v>8836</v>
      </c>
      <c r="H10" s="140">
        <v>87.234672721887648</v>
      </c>
      <c r="I10" s="118">
        <v>102</v>
      </c>
      <c r="J10" s="140">
        <v>1.0070095764636193</v>
      </c>
      <c r="K10" s="118">
        <v>71</v>
      </c>
      <c r="L10" s="317">
        <v>0.70095764636193103</v>
      </c>
    </row>
    <row r="11" spans="1:12" s="96" customFormat="1">
      <c r="A11" s="31" t="s">
        <v>29</v>
      </c>
      <c r="B11" s="249">
        <v>2713</v>
      </c>
      <c r="C11" s="119">
        <v>364</v>
      </c>
      <c r="D11" s="141">
        <v>13.416881680796166</v>
      </c>
      <c r="E11" s="119">
        <v>147</v>
      </c>
      <c r="F11" s="141">
        <v>5.418356063398452</v>
      </c>
      <c r="G11" s="119">
        <v>2084</v>
      </c>
      <c r="H11" s="141">
        <v>76.815333579063775</v>
      </c>
      <c r="I11" s="119">
        <v>70</v>
      </c>
      <c r="J11" s="141">
        <v>2.5801695539992626</v>
      </c>
      <c r="K11" s="119">
        <v>48</v>
      </c>
      <c r="L11" s="318">
        <v>1.7692591227423518</v>
      </c>
    </row>
    <row r="12" spans="1:12" s="96" customFormat="1">
      <c r="A12" s="32" t="s">
        <v>30</v>
      </c>
      <c r="B12" s="248">
        <v>1722</v>
      </c>
      <c r="C12" s="118">
        <v>136</v>
      </c>
      <c r="D12" s="140">
        <v>7.8977932636469221</v>
      </c>
      <c r="E12" s="118">
        <v>96</v>
      </c>
      <c r="F12" s="140">
        <v>5.5749128919860631</v>
      </c>
      <c r="G12" s="118">
        <v>1450</v>
      </c>
      <c r="H12" s="140">
        <v>84.20441347270615</v>
      </c>
      <c r="I12" s="118">
        <v>25</v>
      </c>
      <c r="J12" s="140">
        <v>1.4518002322880372</v>
      </c>
      <c r="K12" s="118">
        <v>15</v>
      </c>
      <c r="L12" s="317">
        <v>0.87108013937282225</v>
      </c>
    </row>
    <row r="13" spans="1:12" s="96" customFormat="1">
      <c r="A13" s="31" t="s">
        <v>31</v>
      </c>
      <c r="B13" s="249">
        <v>490</v>
      </c>
      <c r="C13" s="119">
        <v>121</v>
      </c>
      <c r="D13" s="141">
        <v>24.693877551020407</v>
      </c>
      <c r="E13" s="119">
        <v>15</v>
      </c>
      <c r="F13" s="141">
        <v>3.0612244897959182</v>
      </c>
      <c r="G13" s="119">
        <v>330</v>
      </c>
      <c r="H13" s="141">
        <v>67.346938775510196</v>
      </c>
      <c r="I13" s="119">
        <v>13</v>
      </c>
      <c r="J13" s="141">
        <v>2.6530612244897958</v>
      </c>
      <c r="K13" s="119">
        <v>11</v>
      </c>
      <c r="L13" s="318">
        <v>2.2448979591836733</v>
      </c>
    </row>
    <row r="14" spans="1:12" s="96" customFormat="1">
      <c r="A14" s="32" t="s">
        <v>32</v>
      </c>
      <c r="B14" s="248">
        <v>1577</v>
      </c>
      <c r="C14" s="118">
        <v>520</v>
      </c>
      <c r="D14" s="140">
        <v>32.974001268230815</v>
      </c>
      <c r="E14" s="118">
        <v>176</v>
      </c>
      <c r="F14" s="140">
        <v>11.160431198478122</v>
      </c>
      <c r="G14" s="118">
        <v>738</v>
      </c>
      <c r="H14" s="140">
        <v>46.797717184527585</v>
      </c>
      <c r="I14" s="118">
        <v>62</v>
      </c>
      <c r="J14" s="140">
        <v>3.9315155358275207</v>
      </c>
      <c r="K14" s="118">
        <v>81</v>
      </c>
      <c r="L14" s="317">
        <v>5.1363348129359538</v>
      </c>
    </row>
    <row r="15" spans="1:12" s="96" customFormat="1">
      <c r="A15" s="31" t="s">
        <v>33</v>
      </c>
      <c r="B15" s="249">
        <v>5503</v>
      </c>
      <c r="C15" s="119">
        <v>1057</v>
      </c>
      <c r="D15" s="141">
        <v>19.207704888242777</v>
      </c>
      <c r="E15" s="119">
        <v>191</v>
      </c>
      <c r="F15" s="141">
        <v>3.4708340904960928</v>
      </c>
      <c r="G15" s="119">
        <v>4132</v>
      </c>
      <c r="H15" s="141">
        <v>75.086316554606583</v>
      </c>
      <c r="I15" s="119">
        <v>74</v>
      </c>
      <c r="J15" s="141">
        <v>1.3447210612393239</v>
      </c>
      <c r="K15" s="119">
        <v>49</v>
      </c>
      <c r="L15" s="318">
        <v>0.89042340541522802</v>
      </c>
    </row>
    <row r="16" spans="1:12" s="96" customFormat="1">
      <c r="A16" s="32" t="s">
        <v>78</v>
      </c>
      <c r="B16" s="248">
        <v>1134</v>
      </c>
      <c r="C16" s="118">
        <v>141</v>
      </c>
      <c r="D16" s="140">
        <v>12.433862433862434</v>
      </c>
      <c r="E16" s="118">
        <v>88</v>
      </c>
      <c r="F16" s="140">
        <v>7.7601410934744264</v>
      </c>
      <c r="G16" s="118">
        <v>873</v>
      </c>
      <c r="H16" s="140">
        <v>76.984126984126988</v>
      </c>
      <c r="I16" s="118">
        <v>19</v>
      </c>
      <c r="J16" s="140">
        <v>1.6754850088183422</v>
      </c>
      <c r="K16" s="118">
        <v>13</v>
      </c>
      <c r="L16" s="317">
        <v>1.1463844797178129</v>
      </c>
    </row>
    <row r="17" spans="1:12" s="96" customFormat="1">
      <c r="A17" s="31" t="s">
        <v>35</v>
      </c>
      <c r="B17" s="249">
        <v>6183</v>
      </c>
      <c r="C17" s="119">
        <v>679</v>
      </c>
      <c r="D17" s="141">
        <v>10.981724082160763</v>
      </c>
      <c r="E17" s="119">
        <v>168</v>
      </c>
      <c r="F17" s="141">
        <v>2.7171276079573023</v>
      </c>
      <c r="G17" s="119">
        <v>5226</v>
      </c>
      <c r="H17" s="141">
        <v>84.522076661814651</v>
      </c>
      <c r="I17" s="119">
        <v>43</v>
      </c>
      <c r="J17" s="141">
        <v>0.69545528060811912</v>
      </c>
      <c r="K17" s="119">
        <v>67</v>
      </c>
      <c r="L17" s="318">
        <v>1.0836163674591621</v>
      </c>
    </row>
    <row r="18" spans="1:12" s="96" customFormat="1">
      <c r="A18" s="32" t="s">
        <v>65</v>
      </c>
      <c r="B18" s="248">
        <v>11395</v>
      </c>
      <c r="C18" s="118">
        <v>1155</v>
      </c>
      <c r="D18" s="140">
        <v>10.136024572180782</v>
      </c>
      <c r="E18" s="118">
        <v>376</v>
      </c>
      <c r="F18" s="140">
        <v>3.299692847740237</v>
      </c>
      <c r="G18" s="118">
        <v>9741</v>
      </c>
      <c r="H18" s="140">
        <v>85.484861781483104</v>
      </c>
      <c r="I18" s="118">
        <v>54</v>
      </c>
      <c r="J18" s="140">
        <v>0.47389205792014044</v>
      </c>
      <c r="K18" s="118">
        <v>69</v>
      </c>
      <c r="L18" s="317">
        <v>0.60552874067573492</v>
      </c>
    </row>
    <row r="19" spans="1:12" s="96" customFormat="1">
      <c r="A19" s="31" t="s">
        <v>37</v>
      </c>
      <c r="B19" s="249">
        <v>2562</v>
      </c>
      <c r="C19" s="119">
        <v>293</v>
      </c>
      <c r="D19" s="141">
        <v>11.436377829820453</v>
      </c>
      <c r="E19" s="119">
        <v>84</v>
      </c>
      <c r="F19" s="141">
        <v>3.278688524590164</v>
      </c>
      <c r="G19" s="119">
        <v>2131</v>
      </c>
      <c r="H19" s="141">
        <v>83.177205308352853</v>
      </c>
      <c r="I19" s="119">
        <v>36</v>
      </c>
      <c r="J19" s="141">
        <v>1.405152224824356</v>
      </c>
      <c r="K19" s="119">
        <v>18</v>
      </c>
      <c r="L19" s="318">
        <v>0.70257611241217799</v>
      </c>
    </row>
    <row r="20" spans="1:12" s="96" customFormat="1">
      <c r="A20" s="32" t="s">
        <v>38</v>
      </c>
      <c r="B20" s="248">
        <v>529</v>
      </c>
      <c r="C20" s="118">
        <v>73</v>
      </c>
      <c r="D20" s="140">
        <v>13.799621928166353</v>
      </c>
      <c r="E20" s="118">
        <v>39</v>
      </c>
      <c r="F20" s="140">
        <v>7.3724007561436666</v>
      </c>
      <c r="G20" s="118">
        <v>408</v>
      </c>
      <c r="H20" s="140">
        <v>77.126654064272216</v>
      </c>
      <c r="I20" s="118">
        <v>9</v>
      </c>
      <c r="J20" s="140">
        <v>1.7013232514177694</v>
      </c>
      <c r="K20" s="118" t="s">
        <v>149</v>
      </c>
      <c r="L20" s="317">
        <v>0</v>
      </c>
    </row>
    <row r="21" spans="1:12" s="96" customFormat="1">
      <c r="A21" s="31" t="s">
        <v>39</v>
      </c>
      <c r="B21" s="249">
        <v>3053</v>
      </c>
      <c r="C21" s="119">
        <v>1599</v>
      </c>
      <c r="D21" s="141">
        <v>52.374713396659025</v>
      </c>
      <c r="E21" s="119">
        <v>371</v>
      </c>
      <c r="F21" s="141">
        <v>12.151981657386179</v>
      </c>
      <c r="G21" s="119">
        <v>992</v>
      </c>
      <c r="H21" s="141">
        <v>32.4926301998035</v>
      </c>
      <c r="I21" s="119">
        <v>54</v>
      </c>
      <c r="J21" s="141">
        <v>1.7687520471667213</v>
      </c>
      <c r="K21" s="119">
        <v>37</v>
      </c>
      <c r="L21" s="318">
        <v>1.2119226989846053</v>
      </c>
    </row>
    <row r="22" spans="1:12" s="96" customFormat="1">
      <c r="A22" s="32" t="s">
        <v>66</v>
      </c>
      <c r="B22" s="248">
        <v>1620</v>
      </c>
      <c r="C22" s="118">
        <v>192</v>
      </c>
      <c r="D22" s="140">
        <v>11.851851851851853</v>
      </c>
      <c r="E22" s="118">
        <v>156</v>
      </c>
      <c r="F22" s="140">
        <v>9.6296296296296298</v>
      </c>
      <c r="G22" s="118">
        <v>1226</v>
      </c>
      <c r="H22" s="140">
        <v>75.679012345679013</v>
      </c>
      <c r="I22" s="118">
        <v>27</v>
      </c>
      <c r="J22" s="140">
        <v>1.6666666666666667</v>
      </c>
      <c r="K22" s="118">
        <v>19</v>
      </c>
      <c r="L22" s="317">
        <v>1.1728395061728396</v>
      </c>
    </row>
    <row r="23" spans="1:12" s="96" customFormat="1">
      <c r="A23" s="33" t="s">
        <v>67</v>
      </c>
      <c r="B23" s="249">
        <v>2214</v>
      </c>
      <c r="C23" s="119">
        <v>287</v>
      </c>
      <c r="D23" s="141">
        <v>12.962962962962962</v>
      </c>
      <c r="E23" s="119">
        <v>156</v>
      </c>
      <c r="F23" s="141">
        <v>7.0460704607046063</v>
      </c>
      <c r="G23" s="119">
        <v>1699</v>
      </c>
      <c r="H23" s="141">
        <v>76.738934056007224</v>
      </c>
      <c r="I23" s="119">
        <v>38</v>
      </c>
      <c r="J23" s="141">
        <v>1.7163504968383017</v>
      </c>
      <c r="K23" s="119">
        <v>34</v>
      </c>
      <c r="L23" s="318">
        <v>1.5356820234869015</v>
      </c>
    </row>
    <row r="24" spans="1:12" s="96" customFormat="1" ht="15" thickBot="1">
      <c r="A24" s="32" t="s">
        <v>42</v>
      </c>
      <c r="B24" s="248">
        <v>1602</v>
      </c>
      <c r="C24" s="118">
        <v>348</v>
      </c>
      <c r="D24" s="140">
        <v>21.722846441947567</v>
      </c>
      <c r="E24" s="118">
        <v>199</v>
      </c>
      <c r="F24" s="140">
        <v>12.421972534332085</v>
      </c>
      <c r="G24" s="118">
        <v>1039</v>
      </c>
      <c r="H24" s="140">
        <v>64.85642946317104</v>
      </c>
      <c r="I24" s="118">
        <v>12</v>
      </c>
      <c r="J24" s="140">
        <v>0.74906367041198507</v>
      </c>
      <c r="K24" s="118">
        <v>4</v>
      </c>
      <c r="L24" s="317">
        <v>0.24968789013732834</v>
      </c>
    </row>
    <row r="25" spans="1:12" s="96" customFormat="1">
      <c r="A25" s="69" t="s">
        <v>43</v>
      </c>
      <c r="B25" s="212">
        <v>50930</v>
      </c>
      <c r="C25" s="297">
        <v>5856</v>
      </c>
      <c r="D25" s="142">
        <v>11.498134694678971</v>
      </c>
      <c r="E25" s="297">
        <v>2000</v>
      </c>
      <c r="F25" s="142">
        <v>3.9269585705870802</v>
      </c>
      <c r="G25" s="297">
        <v>42016</v>
      </c>
      <c r="H25" s="142">
        <v>82.497545650893372</v>
      </c>
      <c r="I25" s="297">
        <v>526</v>
      </c>
      <c r="J25" s="142">
        <v>1.0327901040644021</v>
      </c>
      <c r="K25" s="297">
        <v>532</v>
      </c>
      <c r="L25" s="319">
        <v>1.0445709797761633</v>
      </c>
    </row>
    <row r="26" spans="1:12" s="96" customFormat="1">
      <c r="A26" s="70" t="s">
        <v>44</v>
      </c>
      <c r="B26" s="221">
        <v>11844</v>
      </c>
      <c r="C26" s="298">
        <v>2780</v>
      </c>
      <c r="D26" s="143">
        <v>23.471800067544748</v>
      </c>
      <c r="E26" s="298">
        <v>1057</v>
      </c>
      <c r="F26" s="143">
        <v>8.9243498817966902</v>
      </c>
      <c r="G26" s="298">
        <v>7664</v>
      </c>
      <c r="H26" s="143">
        <v>64.707868963188105</v>
      </c>
      <c r="I26" s="298">
        <v>207</v>
      </c>
      <c r="J26" s="143">
        <v>1.7477203647416413</v>
      </c>
      <c r="K26" s="298">
        <v>136</v>
      </c>
      <c r="L26" s="320">
        <v>1.1482607227288077</v>
      </c>
    </row>
    <row r="27" spans="1:12" s="96" customFormat="1">
      <c r="A27" s="47" t="s">
        <v>45</v>
      </c>
      <c r="B27" s="255">
        <v>62774</v>
      </c>
      <c r="C27" s="299">
        <v>8636</v>
      </c>
      <c r="D27" s="144">
        <v>13.75728804919234</v>
      </c>
      <c r="E27" s="299">
        <v>3057</v>
      </c>
      <c r="F27" s="144">
        <v>4.8698505750788543</v>
      </c>
      <c r="G27" s="299">
        <v>49680</v>
      </c>
      <c r="H27" s="144">
        <v>79.141045655844778</v>
      </c>
      <c r="I27" s="299">
        <v>733</v>
      </c>
      <c r="J27" s="144">
        <v>1.1676808869914295</v>
      </c>
      <c r="K27" s="299">
        <v>668</v>
      </c>
      <c r="L27" s="321">
        <v>1.0641348328925988</v>
      </c>
    </row>
    <row r="28" spans="1:12" s="96" customFormat="1" ht="15.75" customHeight="1">
      <c r="A28" s="473" t="s">
        <v>145</v>
      </c>
      <c r="B28" s="473"/>
      <c r="C28" s="473"/>
      <c r="D28" s="473"/>
      <c r="E28" s="473"/>
      <c r="F28" s="473"/>
      <c r="G28" s="473"/>
      <c r="H28" s="473"/>
      <c r="I28" s="473"/>
      <c r="J28" s="473"/>
      <c r="K28" s="473"/>
      <c r="L28" s="473"/>
    </row>
    <row r="29" spans="1:12" s="96" customFormat="1" ht="27" customHeight="1">
      <c r="A29" s="499" t="s">
        <v>114</v>
      </c>
      <c r="B29" s="500"/>
      <c r="C29" s="500"/>
      <c r="D29" s="500"/>
      <c r="E29" s="500"/>
      <c r="F29" s="500"/>
      <c r="G29" s="500"/>
      <c r="H29" s="500"/>
      <c r="I29" s="500"/>
      <c r="J29" s="500"/>
      <c r="K29" s="500"/>
      <c r="L29" s="500"/>
    </row>
    <row r="30" spans="1:12" s="96" customFormat="1" ht="18.5" customHeight="1">
      <c r="A30" s="499" t="s">
        <v>115</v>
      </c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</row>
    <row r="31" spans="1:12" s="96" customFormat="1" ht="28" customHeight="1">
      <c r="A31" s="501" t="s">
        <v>116</v>
      </c>
      <c r="B31" s="501"/>
      <c r="C31" s="501"/>
      <c r="D31" s="501"/>
      <c r="E31" s="501"/>
      <c r="F31" s="501"/>
      <c r="G31" s="501"/>
      <c r="H31" s="501"/>
      <c r="I31" s="501"/>
      <c r="J31" s="501"/>
      <c r="K31" s="501"/>
      <c r="L31" s="501"/>
    </row>
    <row r="32" spans="1:12" s="96" customFormat="1" ht="42" customHeight="1">
      <c r="A32" s="501" t="s">
        <v>117</v>
      </c>
      <c r="B32" s="501"/>
      <c r="C32" s="501"/>
      <c r="D32" s="501"/>
      <c r="E32" s="501"/>
      <c r="F32" s="501"/>
      <c r="G32" s="501"/>
      <c r="H32" s="501"/>
      <c r="I32" s="501"/>
      <c r="J32" s="501"/>
      <c r="K32" s="501"/>
      <c r="L32" s="501"/>
    </row>
    <row r="33" spans="1:12" s="96" customFormat="1" ht="26.5" customHeight="1">
      <c r="A33" s="389" t="s">
        <v>131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</row>
    <row r="34" spans="1:12" s="96" customFormat="1"/>
    <row r="35" spans="1:12" s="96" customFormat="1" ht="23.5">
      <c r="A35" s="390">
        <v>2022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</row>
    <row r="36" spans="1:12" s="96" customFormat="1">
      <c r="A36" s="99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</row>
    <row r="37" spans="1:12" s="96" customFormat="1" ht="16.5">
      <c r="A37" s="490" t="s">
        <v>118</v>
      </c>
      <c r="B37" s="490"/>
      <c r="C37" s="490"/>
      <c r="D37" s="490"/>
      <c r="E37" s="490"/>
      <c r="F37" s="490"/>
      <c r="G37" s="490"/>
      <c r="H37" s="490"/>
      <c r="I37" s="490"/>
      <c r="J37" s="490"/>
      <c r="K37" s="490"/>
      <c r="L37" s="490"/>
    </row>
    <row r="38" spans="1:12" s="96" customFormat="1" ht="15" customHeight="1">
      <c r="A38" s="491" t="s">
        <v>16</v>
      </c>
      <c r="B38" s="493" t="s">
        <v>18</v>
      </c>
      <c r="C38" s="494" t="s">
        <v>79</v>
      </c>
      <c r="D38" s="495"/>
      <c r="E38" s="495"/>
      <c r="F38" s="495"/>
      <c r="G38" s="495"/>
      <c r="H38" s="495"/>
      <c r="I38" s="495"/>
      <c r="J38" s="495"/>
      <c r="K38" s="495"/>
      <c r="L38" s="495"/>
    </row>
    <row r="39" spans="1:12" s="96" customFormat="1" ht="96.75" customHeight="1">
      <c r="A39" s="491"/>
      <c r="B39" s="493"/>
      <c r="C39" s="496" t="s">
        <v>110</v>
      </c>
      <c r="D39" s="497"/>
      <c r="E39" s="467" t="s">
        <v>81</v>
      </c>
      <c r="F39" s="497"/>
      <c r="G39" s="467" t="s">
        <v>111</v>
      </c>
      <c r="H39" s="497"/>
      <c r="I39" s="487" t="s">
        <v>112</v>
      </c>
      <c r="J39" s="497"/>
      <c r="K39" s="487" t="s">
        <v>113</v>
      </c>
      <c r="L39" s="498"/>
    </row>
    <row r="40" spans="1:12" s="96" customFormat="1" ht="15" thickBot="1">
      <c r="A40" s="492"/>
      <c r="B40" s="2" t="s">
        <v>8</v>
      </c>
      <c r="C40" s="3" t="s">
        <v>8</v>
      </c>
      <c r="D40" s="4" t="s">
        <v>11</v>
      </c>
      <c r="E40" s="5" t="s">
        <v>8</v>
      </c>
      <c r="F40" s="4" t="s">
        <v>11</v>
      </c>
      <c r="G40" s="5" t="s">
        <v>8</v>
      </c>
      <c r="H40" s="4" t="s">
        <v>11</v>
      </c>
      <c r="I40" s="6" t="s">
        <v>8</v>
      </c>
      <c r="J40" s="4" t="s">
        <v>11</v>
      </c>
      <c r="K40" s="6" t="s">
        <v>8</v>
      </c>
      <c r="L40" s="68" t="s">
        <v>11</v>
      </c>
    </row>
    <row r="41" spans="1:12" s="96" customFormat="1">
      <c r="A41" s="31" t="s">
        <v>63</v>
      </c>
      <c r="B41" s="247">
        <v>9777</v>
      </c>
      <c r="C41" s="117">
        <v>824</v>
      </c>
      <c r="D41" s="139">
        <v>8.4279431318400331</v>
      </c>
      <c r="E41" s="117">
        <v>472</v>
      </c>
      <c r="F41" s="139">
        <v>4.8276567454229316</v>
      </c>
      <c r="G41" s="117">
        <v>8273</v>
      </c>
      <c r="H41" s="139">
        <v>84.616958167126924</v>
      </c>
      <c r="I41" s="117">
        <v>96</v>
      </c>
      <c r="J41" s="139">
        <v>0.98189628720466404</v>
      </c>
      <c r="K41" s="117">
        <v>112</v>
      </c>
      <c r="L41" s="316">
        <v>1.1455456684054413</v>
      </c>
    </row>
    <row r="42" spans="1:12" s="96" customFormat="1">
      <c r="A42" s="32" t="s">
        <v>28</v>
      </c>
      <c r="B42" s="248">
        <v>9924</v>
      </c>
      <c r="C42" s="118">
        <v>828</v>
      </c>
      <c r="D42" s="140">
        <v>8.3434099153567107</v>
      </c>
      <c r="E42" s="118">
        <v>300</v>
      </c>
      <c r="F42" s="140">
        <v>3.022974607013301</v>
      </c>
      <c r="G42" s="118">
        <v>8611</v>
      </c>
      <c r="H42" s="140">
        <v>86.769447803305113</v>
      </c>
      <c r="I42" s="118">
        <v>98</v>
      </c>
      <c r="J42" s="140">
        <v>0.98750503829101166</v>
      </c>
      <c r="K42" s="118">
        <v>87</v>
      </c>
      <c r="L42" s="317">
        <v>0.8766626360338573</v>
      </c>
    </row>
    <row r="43" spans="1:12" s="96" customFormat="1">
      <c r="A43" s="31" t="s">
        <v>29</v>
      </c>
      <c r="B43" s="249">
        <v>2680</v>
      </c>
      <c r="C43" s="119">
        <v>358</v>
      </c>
      <c r="D43" s="141">
        <v>13.35820895522388</v>
      </c>
      <c r="E43" s="119">
        <v>125</v>
      </c>
      <c r="F43" s="141">
        <v>4.6641791044776122</v>
      </c>
      <c r="G43" s="119">
        <v>2084</v>
      </c>
      <c r="H43" s="141">
        <v>77.761194029850742</v>
      </c>
      <c r="I43" s="119">
        <v>67</v>
      </c>
      <c r="J43" s="141">
        <v>2.5</v>
      </c>
      <c r="K43" s="119">
        <v>46</v>
      </c>
      <c r="L43" s="318">
        <v>1.7164179104477613</v>
      </c>
    </row>
    <row r="44" spans="1:12" s="96" customFormat="1">
      <c r="A44" s="32" t="s">
        <v>30</v>
      </c>
      <c r="B44" s="248">
        <v>1703</v>
      </c>
      <c r="C44" s="118">
        <v>119</v>
      </c>
      <c r="D44" s="140">
        <v>6.9876688197298886</v>
      </c>
      <c r="E44" s="118">
        <v>79</v>
      </c>
      <c r="F44" s="140">
        <v>4.6388725778038751</v>
      </c>
      <c r="G44" s="118">
        <v>1467</v>
      </c>
      <c r="H44" s="140">
        <v>86.142102172636527</v>
      </c>
      <c r="I44" s="118">
        <v>28</v>
      </c>
      <c r="J44" s="140">
        <v>1.644157369348209</v>
      </c>
      <c r="K44" s="118">
        <v>10</v>
      </c>
      <c r="L44" s="317">
        <v>0.58719906048150328</v>
      </c>
    </row>
    <row r="45" spans="1:12" s="96" customFormat="1">
      <c r="A45" s="31" t="s">
        <v>31</v>
      </c>
      <c r="B45" s="249">
        <v>481</v>
      </c>
      <c r="C45" s="119">
        <v>125</v>
      </c>
      <c r="D45" s="141">
        <v>25.987525987525988</v>
      </c>
      <c r="E45" s="119">
        <v>12</v>
      </c>
      <c r="F45" s="141">
        <v>2.4948024948024949</v>
      </c>
      <c r="G45" s="119">
        <v>324</v>
      </c>
      <c r="H45" s="141">
        <v>67.359667359667355</v>
      </c>
      <c r="I45" s="119">
        <v>8</v>
      </c>
      <c r="J45" s="141">
        <v>1.6632016632016633</v>
      </c>
      <c r="K45" s="119">
        <v>12</v>
      </c>
      <c r="L45" s="318">
        <v>2.4948024948024949</v>
      </c>
    </row>
    <row r="46" spans="1:12" s="96" customFormat="1">
      <c r="A46" s="32" t="s">
        <v>32</v>
      </c>
      <c r="B46" s="248">
        <v>1579</v>
      </c>
      <c r="C46" s="118">
        <v>546</v>
      </c>
      <c r="D46" s="140">
        <v>34.578847371754271</v>
      </c>
      <c r="E46" s="118">
        <v>174</v>
      </c>
      <c r="F46" s="140">
        <v>11.019632678910703</v>
      </c>
      <c r="G46" s="118">
        <v>694</v>
      </c>
      <c r="H46" s="140">
        <v>43.951868271057634</v>
      </c>
      <c r="I46" s="118">
        <v>83</v>
      </c>
      <c r="J46" s="140">
        <v>5.2564914502849902</v>
      </c>
      <c r="K46" s="118">
        <v>82</v>
      </c>
      <c r="L46" s="317">
        <v>5.1931602279923998</v>
      </c>
    </row>
    <row r="47" spans="1:12" s="96" customFormat="1">
      <c r="A47" s="31" t="s">
        <v>33</v>
      </c>
      <c r="B47" s="249">
        <v>5029</v>
      </c>
      <c r="C47" s="119">
        <v>1008</v>
      </c>
      <c r="D47" s="141">
        <v>20.043746271624578</v>
      </c>
      <c r="E47" s="119">
        <v>171</v>
      </c>
      <c r="F47" s="141">
        <v>3.4002783853648837</v>
      </c>
      <c r="G47" s="119">
        <v>3739</v>
      </c>
      <c r="H47" s="141">
        <v>74.348777092861397</v>
      </c>
      <c r="I47" s="119">
        <v>64</v>
      </c>
      <c r="J47" s="141">
        <v>1.2726188108967986</v>
      </c>
      <c r="K47" s="119">
        <v>47</v>
      </c>
      <c r="L47" s="318">
        <v>0.93457943925233644</v>
      </c>
    </row>
    <row r="48" spans="1:12" s="96" customFormat="1">
      <c r="A48" s="32" t="s">
        <v>78</v>
      </c>
      <c r="B48" s="248">
        <v>1155</v>
      </c>
      <c r="C48" s="118">
        <v>138</v>
      </c>
      <c r="D48" s="140">
        <v>11.948051948051948</v>
      </c>
      <c r="E48" s="118">
        <v>93</v>
      </c>
      <c r="F48" s="140">
        <v>8.0519480519480524</v>
      </c>
      <c r="G48" s="118">
        <v>890</v>
      </c>
      <c r="H48" s="140">
        <v>77.056277056277054</v>
      </c>
      <c r="I48" s="118">
        <v>21</v>
      </c>
      <c r="J48" s="140">
        <v>1.8181818181818181</v>
      </c>
      <c r="K48" s="118">
        <v>13</v>
      </c>
      <c r="L48" s="317">
        <v>1.1255411255411256</v>
      </c>
    </row>
    <row r="49" spans="1:12" s="96" customFormat="1">
      <c r="A49" s="31" t="s">
        <v>35</v>
      </c>
      <c r="B49" s="249">
        <v>5989</v>
      </c>
      <c r="C49" s="119">
        <v>695</v>
      </c>
      <c r="D49" s="141">
        <v>11.604608448822843</v>
      </c>
      <c r="E49" s="119">
        <v>159</v>
      </c>
      <c r="F49" s="141">
        <v>2.6548672566371683</v>
      </c>
      <c r="G49" s="119">
        <v>5031</v>
      </c>
      <c r="H49" s="141">
        <v>84.004007346802467</v>
      </c>
      <c r="I49" s="119">
        <v>45</v>
      </c>
      <c r="J49" s="141">
        <v>0.75137752546334946</v>
      </c>
      <c r="K49" s="119">
        <v>59</v>
      </c>
      <c r="L49" s="318">
        <v>0.98513942227416929</v>
      </c>
    </row>
    <row r="50" spans="1:12" s="96" customFormat="1">
      <c r="A50" s="32" t="s">
        <v>65</v>
      </c>
      <c r="B50" s="248">
        <v>11217</v>
      </c>
      <c r="C50" s="118">
        <v>1167</v>
      </c>
      <c r="D50" s="140">
        <v>10.403851297138273</v>
      </c>
      <c r="E50" s="118">
        <v>326</v>
      </c>
      <c r="F50" s="140">
        <v>2.9063029330480519</v>
      </c>
      <c r="G50" s="118">
        <v>9596</v>
      </c>
      <c r="H50" s="140">
        <v>85.548720691807077</v>
      </c>
      <c r="I50" s="118">
        <v>62</v>
      </c>
      <c r="J50" s="140">
        <v>0.55273245965944551</v>
      </c>
      <c r="K50" s="118">
        <v>66</v>
      </c>
      <c r="L50" s="317">
        <v>0.58839261834715162</v>
      </c>
    </row>
    <row r="51" spans="1:12" s="96" customFormat="1">
      <c r="A51" s="31" t="s">
        <v>37</v>
      </c>
      <c r="B51" s="249">
        <v>2526</v>
      </c>
      <c r="C51" s="119">
        <v>286</v>
      </c>
      <c r="D51" s="141">
        <v>11.322248614410135</v>
      </c>
      <c r="E51" s="119">
        <v>75</v>
      </c>
      <c r="F51" s="141">
        <v>2.9691211401425179</v>
      </c>
      <c r="G51" s="119">
        <v>2109</v>
      </c>
      <c r="H51" s="141">
        <v>83.4916864608076</v>
      </c>
      <c r="I51" s="119">
        <v>39</v>
      </c>
      <c r="J51" s="141">
        <v>1.5439429928741093</v>
      </c>
      <c r="K51" s="119">
        <v>17</v>
      </c>
      <c r="L51" s="318">
        <v>0.67300079176563732</v>
      </c>
    </row>
    <row r="52" spans="1:12" s="96" customFormat="1">
      <c r="A52" s="32" t="s">
        <v>38</v>
      </c>
      <c r="B52" s="248">
        <v>498</v>
      </c>
      <c r="C52" s="118">
        <v>76</v>
      </c>
      <c r="D52" s="140">
        <v>15.261044176706827</v>
      </c>
      <c r="E52" s="118">
        <v>34</v>
      </c>
      <c r="F52" s="140">
        <v>6.8273092369477908</v>
      </c>
      <c r="G52" s="118">
        <v>377</v>
      </c>
      <c r="H52" s="140">
        <v>75.702811244979927</v>
      </c>
      <c r="I52" s="118">
        <v>7</v>
      </c>
      <c r="J52" s="140">
        <v>1.4056224899598393</v>
      </c>
      <c r="K52" s="118">
        <v>4</v>
      </c>
      <c r="L52" s="317">
        <v>0.80321285140562249</v>
      </c>
    </row>
    <row r="53" spans="1:12" s="96" customFormat="1">
      <c r="A53" s="31" t="s">
        <v>39</v>
      </c>
      <c r="B53" s="249">
        <v>3026</v>
      </c>
      <c r="C53" s="119">
        <v>1538</v>
      </c>
      <c r="D53" s="141">
        <v>50.826173165895568</v>
      </c>
      <c r="E53" s="119">
        <v>321</v>
      </c>
      <c r="F53" s="141">
        <v>10.608063450099142</v>
      </c>
      <c r="G53" s="119">
        <v>1089</v>
      </c>
      <c r="H53" s="141">
        <v>35.988103106411103</v>
      </c>
      <c r="I53" s="119">
        <v>55</v>
      </c>
      <c r="J53" s="141">
        <v>1.8175809649702577</v>
      </c>
      <c r="K53" s="119">
        <v>23</v>
      </c>
      <c r="L53" s="318">
        <v>0.76007931262392603</v>
      </c>
    </row>
    <row r="54" spans="1:12" s="96" customFormat="1">
      <c r="A54" s="32" t="s">
        <v>66</v>
      </c>
      <c r="B54" s="248">
        <v>1597</v>
      </c>
      <c r="C54" s="118">
        <v>200</v>
      </c>
      <c r="D54" s="140">
        <v>12.523481527864746</v>
      </c>
      <c r="E54" s="118">
        <v>152</v>
      </c>
      <c r="F54" s="140">
        <v>9.5178459611772066</v>
      </c>
      <c r="G54" s="118">
        <v>1209</v>
      </c>
      <c r="H54" s="140">
        <v>75.704445835942394</v>
      </c>
      <c r="I54" s="118" t="s">
        <v>54</v>
      </c>
      <c r="J54" s="140" t="s">
        <v>54</v>
      </c>
      <c r="K54" s="118" t="s">
        <v>54</v>
      </c>
      <c r="L54" s="317" t="s">
        <v>54</v>
      </c>
    </row>
    <row r="55" spans="1:12" s="96" customFormat="1">
      <c r="A55" s="33" t="s">
        <v>67</v>
      </c>
      <c r="B55" s="249">
        <v>2149</v>
      </c>
      <c r="C55" s="119">
        <v>296</v>
      </c>
      <c r="D55" s="141">
        <v>13.773848301535597</v>
      </c>
      <c r="E55" s="119">
        <v>144</v>
      </c>
      <c r="F55" s="141">
        <v>6.700791065611913</v>
      </c>
      <c r="G55" s="119">
        <v>1641</v>
      </c>
      <c r="H55" s="141">
        <v>76.361098185202422</v>
      </c>
      <c r="I55" s="119">
        <v>39</v>
      </c>
      <c r="J55" s="141">
        <v>1.814797580269893</v>
      </c>
      <c r="K55" s="119">
        <v>29</v>
      </c>
      <c r="L55" s="318">
        <v>1.3494648673801768</v>
      </c>
    </row>
    <row r="56" spans="1:12" s="96" customFormat="1" ht="15" thickBot="1">
      <c r="A56" s="32" t="s">
        <v>42</v>
      </c>
      <c r="B56" s="248">
        <v>1597</v>
      </c>
      <c r="C56" s="118">
        <v>344</v>
      </c>
      <c r="D56" s="140">
        <v>21.540388227927362</v>
      </c>
      <c r="E56" s="118">
        <v>164</v>
      </c>
      <c r="F56" s="140">
        <v>10.269254852849093</v>
      </c>
      <c r="G56" s="118">
        <v>1074</v>
      </c>
      <c r="H56" s="140">
        <v>67.251095804633692</v>
      </c>
      <c r="I56" s="118" t="s">
        <v>54</v>
      </c>
      <c r="J56" s="140" t="s">
        <v>54</v>
      </c>
      <c r="K56" s="118" t="s">
        <v>54</v>
      </c>
      <c r="L56" s="317" t="s">
        <v>54</v>
      </c>
    </row>
    <row r="57" spans="1:12" s="96" customFormat="1">
      <c r="A57" s="69" t="s">
        <v>43</v>
      </c>
      <c r="B57" s="212">
        <v>49169</v>
      </c>
      <c r="C57" s="297">
        <v>5851</v>
      </c>
      <c r="D57" s="142">
        <v>11.899774248001791</v>
      </c>
      <c r="E57" s="297">
        <v>1867</v>
      </c>
      <c r="F57" s="142">
        <v>3.7971079338607661</v>
      </c>
      <c r="G57" s="297">
        <v>40395</v>
      </c>
      <c r="H57" s="142">
        <v>82.155423132461507</v>
      </c>
      <c r="I57" s="297">
        <v>541</v>
      </c>
      <c r="J57" s="142">
        <v>1.1002867660517806</v>
      </c>
      <c r="K57" s="297">
        <v>515</v>
      </c>
      <c r="L57" s="319">
        <v>1.0474079196241535</v>
      </c>
    </row>
    <row r="58" spans="1:12" s="96" customFormat="1">
      <c r="A58" s="70" t="s">
        <v>44</v>
      </c>
      <c r="B58" s="221">
        <v>11758</v>
      </c>
      <c r="C58" s="298">
        <v>2697</v>
      </c>
      <c r="D58" s="143">
        <v>22.937574417417927</v>
      </c>
      <c r="E58" s="298">
        <v>934</v>
      </c>
      <c r="F58" s="143">
        <v>7.9435278108521858</v>
      </c>
      <c r="G58" s="298">
        <v>7813</v>
      </c>
      <c r="H58" s="143">
        <v>66.448375574077218</v>
      </c>
      <c r="I58" s="298">
        <v>210</v>
      </c>
      <c r="J58" s="143">
        <v>1.7860180302772581</v>
      </c>
      <c r="K58" s="298">
        <v>104</v>
      </c>
      <c r="L58" s="320">
        <v>0.88450416737540394</v>
      </c>
    </row>
    <row r="59" spans="1:12" s="96" customFormat="1">
      <c r="A59" s="47" t="s">
        <v>45</v>
      </c>
      <c r="B59" s="255">
        <v>60927</v>
      </c>
      <c r="C59" s="299">
        <v>8548</v>
      </c>
      <c r="D59" s="144">
        <v>14.029904639978991</v>
      </c>
      <c r="E59" s="299">
        <v>2801</v>
      </c>
      <c r="F59" s="144">
        <v>4.5973049715232985</v>
      </c>
      <c r="G59" s="299">
        <v>48208</v>
      </c>
      <c r="H59" s="144">
        <v>79.124197810494522</v>
      </c>
      <c r="I59" s="299">
        <v>751</v>
      </c>
      <c r="J59" s="144">
        <v>1.2326226467740082</v>
      </c>
      <c r="K59" s="299">
        <v>619</v>
      </c>
      <c r="L59" s="321">
        <v>1.0159699312291759</v>
      </c>
    </row>
    <row r="60" spans="1:12" s="96" customFormat="1">
      <c r="A60" s="473" t="s">
        <v>145</v>
      </c>
      <c r="B60" s="473"/>
      <c r="C60" s="473"/>
      <c r="D60" s="473"/>
      <c r="E60" s="473"/>
      <c r="F60" s="473"/>
      <c r="G60" s="473"/>
      <c r="H60" s="473"/>
      <c r="I60" s="473"/>
      <c r="J60" s="473"/>
      <c r="K60" s="473"/>
      <c r="L60" s="473"/>
    </row>
    <row r="61" spans="1:12" s="96" customFormat="1" ht="30.4" customHeight="1">
      <c r="A61" s="499" t="s">
        <v>114</v>
      </c>
      <c r="B61" s="500"/>
      <c r="C61" s="500"/>
      <c r="D61" s="500"/>
      <c r="E61" s="500"/>
      <c r="F61" s="500"/>
      <c r="G61" s="500"/>
      <c r="H61" s="500"/>
      <c r="I61" s="500"/>
      <c r="J61" s="500"/>
      <c r="K61" s="500"/>
      <c r="L61" s="500"/>
    </row>
    <row r="62" spans="1:12" s="96" customFormat="1" ht="13.5" customHeight="1">
      <c r="A62" s="499" t="s">
        <v>115</v>
      </c>
      <c r="B62" s="499"/>
      <c r="C62" s="499"/>
      <c r="D62" s="499"/>
      <c r="E62" s="499"/>
      <c r="F62" s="499"/>
      <c r="G62" s="499"/>
      <c r="H62" s="499"/>
      <c r="I62" s="499"/>
      <c r="J62" s="499"/>
      <c r="K62" s="499"/>
      <c r="L62" s="499"/>
    </row>
    <row r="63" spans="1:12" s="96" customFormat="1" ht="30.5" customHeight="1">
      <c r="A63" s="501" t="s">
        <v>116</v>
      </c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</row>
    <row r="64" spans="1:12" s="96" customFormat="1" ht="45.75" customHeight="1">
      <c r="A64" s="501" t="s">
        <v>117</v>
      </c>
      <c r="B64" s="501"/>
      <c r="C64" s="501"/>
      <c r="D64" s="501"/>
      <c r="E64" s="501"/>
      <c r="F64" s="501"/>
      <c r="G64" s="501"/>
      <c r="H64" s="501"/>
      <c r="I64" s="501"/>
      <c r="J64" s="501"/>
      <c r="K64" s="501"/>
      <c r="L64" s="501"/>
    </row>
    <row r="65" spans="1:12" s="96" customFormat="1">
      <c r="A65" s="369" t="s">
        <v>143</v>
      </c>
      <c r="B65" s="369"/>
      <c r="C65" s="369"/>
      <c r="D65" s="369"/>
      <c r="E65" s="369"/>
      <c r="F65" s="369"/>
      <c r="G65" s="369"/>
      <c r="H65" s="369"/>
      <c r="I65" s="369"/>
      <c r="J65" s="369"/>
      <c r="K65" s="369"/>
      <c r="L65" s="369"/>
    </row>
    <row r="66" spans="1:12" s="96" customFormat="1" ht="27.75" customHeight="1">
      <c r="A66" s="389" t="s">
        <v>132</v>
      </c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</row>
    <row r="67" spans="1:12" s="96" customFormat="1">
      <c r="A67" s="97"/>
    </row>
    <row r="68" spans="1:12" s="96" customFormat="1" ht="23.5">
      <c r="A68" s="390">
        <v>2021</v>
      </c>
      <c r="B68" s="390"/>
      <c r="C68" s="390"/>
      <c r="D68" s="390"/>
      <c r="E68" s="390"/>
      <c r="F68" s="390"/>
      <c r="G68" s="390"/>
      <c r="H68" s="390"/>
      <c r="I68" s="390"/>
      <c r="J68" s="390"/>
      <c r="K68" s="390"/>
      <c r="L68" s="390"/>
    </row>
    <row r="69" spans="1:12" s="96" customFormat="1">
      <c r="A69" s="97"/>
    </row>
    <row r="70" spans="1:12" s="96" customFormat="1" ht="16.5">
      <c r="A70" s="490" t="s">
        <v>119</v>
      </c>
      <c r="B70" s="490"/>
      <c r="C70" s="490"/>
      <c r="D70" s="490"/>
      <c r="E70" s="490"/>
      <c r="F70" s="490"/>
      <c r="G70" s="490"/>
      <c r="H70" s="490"/>
      <c r="I70" s="490"/>
      <c r="J70" s="490"/>
      <c r="K70" s="490"/>
      <c r="L70" s="490"/>
    </row>
    <row r="71" spans="1:12" s="96" customFormat="1" ht="15" customHeight="1">
      <c r="A71" s="491" t="s">
        <v>16</v>
      </c>
      <c r="B71" s="493" t="s">
        <v>18</v>
      </c>
      <c r="C71" s="494" t="s">
        <v>79</v>
      </c>
      <c r="D71" s="495"/>
      <c r="E71" s="495"/>
      <c r="F71" s="495"/>
      <c r="G71" s="495"/>
      <c r="H71" s="495"/>
      <c r="I71" s="495"/>
      <c r="J71" s="495"/>
      <c r="K71" s="495"/>
      <c r="L71" s="495"/>
    </row>
    <row r="72" spans="1:12" s="96" customFormat="1" ht="93" customHeight="1">
      <c r="A72" s="491"/>
      <c r="B72" s="493"/>
      <c r="C72" s="496" t="s">
        <v>110</v>
      </c>
      <c r="D72" s="497"/>
      <c r="E72" s="467" t="s">
        <v>81</v>
      </c>
      <c r="F72" s="497"/>
      <c r="G72" s="467" t="s">
        <v>111</v>
      </c>
      <c r="H72" s="497"/>
      <c r="I72" s="487" t="s">
        <v>112</v>
      </c>
      <c r="J72" s="497"/>
      <c r="K72" s="487" t="s">
        <v>113</v>
      </c>
      <c r="L72" s="498"/>
    </row>
    <row r="73" spans="1:12" s="96" customFormat="1" ht="15" thickBot="1">
      <c r="A73" s="492"/>
      <c r="B73" s="2" t="s">
        <v>8</v>
      </c>
      <c r="C73" s="3" t="s">
        <v>8</v>
      </c>
      <c r="D73" s="4" t="s">
        <v>11</v>
      </c>
      <c r="E73" s="5" t="s">
        <v>8</v>
      </c>
      <c r="F73" s="4" t="s">
        <v>11</v>
      </c>
      <c r="G73" s="5" t="s">
        <v>8</v>
      </c>
      <c r="H73" s="4" t="s">
        <v>11</v>
      </c>
      <c r="I73" s="6" t="s">
        <v>8</v>
      </c>
      <c r="J73" s="4" t="s">
        <v>11</v>
      </c>
      <c r="K73" s="6" t="s">
        <v>8</v>
      </c>
      <c r="L73" s="68" t="s">
        <v>11</v>
      </c>
    </row>
    <row r="74" spans="1:12" s="96" customFormat="1">
      <c r="A74" s="31" t="s">
        <v>63</v>
      </c>
      <c r="B74" s="247">
        <v>9418</v>
      </c>
      <c r="C74" s="117">
        <v>800</v>
      </c>
      <c r="D74" s="139">
        <f>C74/$B74*100</f>
        <v>8.4943724782331707</v>
      </c>
      <c r="E74" s="117">
        <v>415</v>
      </c>
      <c r="F74" s="139">
        <f>E74/$B74*100</f>
        <v>4.4064557230834573</v>
      </c>
      <c r="G74" s="117">
        <v>7980</v>
      </c>
      <c r="H74" s="139">
        <f>G74/$B74*100</f>
        <v>84.731365470375877</v>
      </c>
      <c r="I74" s="117">
        <v>100</v>
      </c>
      <c r="J74" s="139">
        <f>I74/$B74*100</f>
        <v>1.0617965597791463</v>
      </c>
      <c r="K74" s="117">
        <v>123</v>
      </c>
      <c r="L74" s="316">
        <f>K74/$B74*100</f>
        <v>1.30600976852835</v>
      </c>
    </row>
    <row r="75" spans="1:12" s="96" customFormat="1">
      <c r="A75" s="32" t="s">
        <v>28</v>
      </c>
      <c r="B75" s="248">
        <v>9448</v>
      </c>
      <c r="C75" s="118">
        <v>753</v>
      </c>
      <c r="D75" s="140">
        <f t="shared" ref="D75:D92" si="0">C75/$B75*100</f>
        <v>7.9699407281964438</v>
      </c>
      <c r="E75" s="118">
        <v>257</v>
      </c>
      <c r="F75" s="140">
        <f t="shared" ref="F75:F92" si="1">E75/$B75*100</f>
        <v>2.7201524132091448</v>
      </c>
      <c r="G75" s="118">
        <v>8266</v>
      </c>
      <c r="H75" s="140">
        <f t="shared" ref="H75:H92" si="2">G75/$B75*100</f>
        <v>87.489415749364937</v>
      </c>
      <c r="I75" s="118">
        <v>101</v>
      </c>
      <c r="J75" s="140">
        <f t="shared" ref="J75:J77" si="3">I75/$B75*100</f>
        <v>1.0690093141405588</v>
      </c>
      <c r="K75" s="118">
        <v>71</v>
      </c>
      <c r="L75" s="317">
        <f t="shared" ref="L75:L77" si="4">K75/$B75*100</f>
        <v>0.75148179508890767</v>
      </c>
    </row>
    <row r="76" spans="1:12" s="96" customFormat="1">
      <c r="A76" s="31" t="s">
        <v>29</v>
      </c>
      <c r="B76" s="249">
        <v>2618</v>
      </c>
      <c r="C76" s="119">
        <v>367</v>
      </c>
      <c r="D76" s="141">
        <f t="shared" si="0"/>
        <v>14.018334606569901</v>
      </c>
      <c r="E76" s="119">
        <v>119</v>
      </c>
      <c r="F76" s="141">
        <f t="shared" si="1"/>
        <v>4.5454545454545459</v>
      </c>
      <c r="G76" s="119">
        <v>2032</v>
      </c>
      <c r="H76" s="141">
        <f t="shared" si="2"/>
        <v>77.616501145912906</v>
      </c>
      <c r="I76" s="119">
        <v>52</v>
      </c>
      <c r="J76" s="141">
        <f t="shared" si="3"/>
        <v>1.9862490450725745</v>
      </c>
      <c r="K76" s="119">
        <v>48</v>
      </c>
      <c r="L76" s="318">
        <f t="shared" si="4"/>
        <v>1.8334606569900689</v>
      </c>
    </row>
    <row r="77" spans="1:12" s="96" customFormat="1">
      <c r="A77" s="32" t="s">
        <v>30</v>
      </c>
      <c r="B77" s="248">
        <v>1673</v>
      </c>
      <c r="C77" s="118">
        <v>135</v>
      </c>
      <c r="D77" s="140">
        <f t="shared" si="0"/>
        <v>8.0693365212193662</v>
      </c>
      <c r="E77" s="118">
        <v>48</v>
      </c>
      <c r="F77" s="140">
        <f t="shared" si="1"/>
        <v>2.8690974297668861</v>
      </c>
      <c r="G77" s="118">
        <v>1456</v>
      </c>
      <c r="H77" s="140">
        <f t="shared" si="2"/>
        <v>87.029288702928881</v>
      </c>
      <c r="I77" s="118">
        <v>24</v>
      </c>
      <c r="J77" s="140">
        <f t="shared" si="3"/>
        <v>1.434548714883443</v>
      </c>
      <c r="K77" s="118">
        <v>10</v>
      </c>
      <c r="L77" s="317">
        <f t="shared" si="4"/>
        <v>0.5977286312014346</v>
      </c>
    </row>
    <row r="78" spans="1:12" s="96" customFormat="1">
      <c r="A78" s="31" t="s">
        <v>31</v>
      </c>
      <c r="B78" s="249">
        <v>473</v>
      </c>
      <c r="C78" s="119">
        <v>138</v>
      </c>
      <c r="D78" s="141">
        <f t="shared" si="0"/>
        <v>29.175475687103592</v>
      </c>
      <c r="E78" s="119">
        <v>14</v>
      </c>
      <c r="F78" s="141">
        <f t="shared" si="1"/>
        <v>2.9598308668076108</v>
      </c>
      <c r="G78" s="119">
        <v>304</v>
      </c>
      <c r="H78" s="141">
        <f t="shared" si="2"/>
        <v>64.270613107822399</v>
      </c>
      <c r="I78" s="119" t="s">
        <v>54</v>
      </c>
      <c r="J78" s="141" t="s">
        <v>54</v>
      </c>
      <c r="K78" s="119" t="s">
        <v>54</v>
      </c>
      <c r="L78" s="318" t="s">
        <v>54</v>
      </c>
    </row>
    <row r="79" spans="1:12" s="96" customFormat="1">
      <c r="A79" s="32" t="s">
        <v>32</v>
      </c>
      <c r="B79" s="248">
        <v>1563</v>
      </c>
      <c r="C79" s="118">
        <v>601</v>
      </c>
      <c r="D79" s="140">
        <f t="shared" si="0"/>
        <v>38.451695457453617</v>
      </c>
      <c r="E79" s="118">
        <v>140</v>
      </c>
      <c r="F79" s="140">
        <f t="shared" si="1"/>
        <v>8.9571337172104926</v>
      </c>
      <c r="G79" s="118">
        <v>680</v>
      </c>
      <c r="H79" s="140">
        <f t="shared" si="2"/>
        <v>43.506078055022392</v>
      </c>
      <c r="I79" s="118">
        <v>81</v>
      </c>
      <c r="J79" s="140">
        <f t="shared" ref="J79:J84" si="5">I79/$B79*100</f>
        <v>5.182341650671785</v>
      </c>
      <c r="K79" s="118">
        <v>61</v>
      </c>
      <c r="L79" s="317">
        <f t="shared" ref="L79:L84" si="6">K79/$B79*100</f>
        <v>3.9027511196417146</v>
      </c>
    </row>
    <row r="80" spans="1:12" s="96" customFormat="1">
      <c r="A80" s="31" t="s">
        <v>33</v>
      </c>
      <c r="B80" s="249">
        <v>4501</v>
      </c>
      <c r="C80" s="119">
        <v>920</v>
      </c>
      <c r="D80" s="141">
        <f t="shared" si="0"/>
        <v>20.439902243945792</v>
      </c>
      <c r="E80" s="119">
        <v>127</v>
      </c>
      <c r="F80" s="141">
        <f t="shared" si="1"/>
        <v>2.82159520106643</v>
      </c>
      <c r="G80" s="119">
        <v>3356</v>
      </c>
      <c r="H80" s="141">
        <f t="shared" si="2"/>
        <v>74.561208620306601</v>
      </c>
      <c r="I80" s="119">
        <v>54</v>
      </c>
      <c r="J80" s="141">
        <f t="shared" si="5"/>
        <v>1.1997333925794269</v>
      </c>
      <c r="K80" s="119">
        <v>44</v>
      </c>
      <c r="L80" s="318">
        <f t="shared" si="6"/>
        <v>0.97756054210175525</v>
      </c>
    </row>
    <row r="81" spans="1:12" s="96" customFormat="1">
      <c r="A81" s="32" t="s">
        <v>78</v>
      </c>
      <c r="B81" s="248">
        <v>1127</v>
      </c>
      <c r="C81" s="118">
        <v>163</v>
      </c>
      <c r="D81" s="140">
        <f t="shared" si="0"/>
        <v>14.463176574977817</v>
      </c>
      <c r="E81" s="118">
        <v>67</v>
      </c>
      <c r="F81" s="140">
        <f t="shared" si="1"/>
        <v>5.9449866903283048</v>
      </c>
      <c r="G81" s="118">
        <v>867</v>
      </c>
      <c r="H81" s="140">
        <f t="shared" si="2"/>
        <v>76.929902395740896</v>
      </c>
      <c r="I81" s="118">
        <v>15</v>
      </c>
      <c r="J81" s="140">
        <f t="shared" si="5"/>
        <v>1.3309671694764862</v>
      </c>
      <c r="K81" s="118">
        <v>15</v>
      </c>
      <c r="L81" s="317">
        <f t="shared" si="6"/>
        <v>1.3309671694764862</v>
      </c>
    </row>
    <row r="82" spans="1:12" s="96" customFormat="1">
      <c r="A82" s="31" t="s">
        <v>35</v>
      </c>
      <c r="B82" s="249">
        <v>5862</v>
      </c>
      <c r="C82" s="119">
        <v>726</v>
      </c>
      <c r="D82" s="141">
        <f t="shared" si="0"/>
        <v>12.384851586489253</v>
      </c>
      <c r="E82" s="119">
        <v>113</v>
      </c>
      <c r="F82" s="141">
        <f t="shared" si="1"/>
        <v>1.9276697372910272</v>
      </c>
      <c r="G82" s="119">
        <v>4933</v>
      </c>
      <c r="H82" s="141">
        <f t="shared" si="2"/>
        <v>84.152166496076418</v>
      </c>
      <c r="I82" s="119">
        <v>35</v>
      </c>
      <c r="J82" s="141">
        <f t="shared" si="5"/>
        <v>0.59706584783350392</v>
      </c>
      <c r="K82" s="119">
        <v>55</v>
      </c>
      <c r="L82" s="318">
        <f t="shared" si="6"/>
        <v>0.93824633230979193</v>
      </c>
    </row>
    <row r="83" spans="1:12" s="96" customFormat="1">
      <c r="A83" s="32" t="s">
        <v>65</v>
      </c>
      <c r="B83" s="248">
        <v>11093</v>
      </c>
      <c r="C83" s="118">
        <v>1198</v>
      </c>
      <c r="D83" s="140">
        <f t="shared" si="0"/>
        <v>10.79960335346615</v>
      </c>
      <c r="E83" s="118">
        <v>287</v>
      </c>
      <c r="F83" s="140">
        <f t="shared" si="1"/>
        <v>2.5872171639772832</v>
      </c>
      <c r="G83" s="118">
        <v>9481</v>
      </c>
      <c r="H83" s="140">
        <f t="shared" si="2"/>
        <v>85.468313350761733</v>
      </c>
      <c r="I83" s="118">
        <v>52</v>
      </c>
      <c r="J83" s="140">
        <f t="shared" si="5"/>
        <v>0.46876408545929865</v>
      </c>
      <c r="K83" s="118">
        <v>75</v>
      </c>
      <c r="L83" s="317">
        <f t="shared" si="6"/>
        <v>0.67610204633552695</v>
      </c>
    </row>
    <row r="84" spans="1:12" s="96" customFormat="1">
      <c r="A84" s="31" t="s">
        <v>37</v>
      </c>
      <c r="B84" s="249">
        <v>2483</v>
      </c>
      <c r="C84" s="119">
        <v>287</v>
      </c>
      <c r="D84" s="141">
        <f t="shared" si="0"/>
        <v>11.558598469593234</v>
      </c>
      <c r="E84" s="119">
        <v>52</v>
      </c>
      <c r="F84" s="141">
        <f t="shared" si="1"/>
        <v>2.0942408376963351</v>
      </c>
      <c r="G84" s="119">
        <v>2094</v>
      </c>
      <c r="H84" s="141">
        <f t="shared" si="2"/>
        <v>84.33346757954088</v>
      </c>
      <c r="I84" s="119">
        <v>33</v>
      </c>
      <c r="J84" s="141">
        <f t="shared" si="5"/>
        <v>1.3290374546919048</v>
      </c>
      <c r="K84" s="119">
        <v>17</v>
      </c>
      <c r="L84" s="318">
        <f t="shared" si="6"/>
        <v>0.68465565847764798</v>
      </c>
    </row>
    <row r="85" spans="1:12" s="96" customFormat="1">
      <c r="A85" s="32" t="s">
        <v>38</v>
      </c>
      <c r="B85" s="248">
        <v>514</v>
      </c>
      <c r="C85" s="118">
        <v>80</v>
      </c>
      <c r="D85" s="140">
        <f t="shared" si="0"/>
        <v>15.56420233463035</v>
      </c>
      <c r="E85" s="118">
        <v>26</v>
      </c>
      <c r="F85" s="140">
        <f t="shared" si="1"/>
        <v>5.0583657587548636</v>
      </c>
      <c r="G85" s="118">
        <v>399</v>
      </c>
      <c r="H85" s="140">
        <f t="shared" si="2"/>
        <v>77.626459143968873</v>
      </c>
      <c r="I85" s="118" t="s">
        <v>54</v>
      </c>
      <c r="J85" s="140" t="s">
        <v>54</v>
      </c>
      <c r="K85" s="118" t="s">
        <v>54</v>
      </c>
      <c r="L85" s="317" t="s">
        <v>54</v>
      </c>
    </row>
    <row r="86" spans="1:12" s="96" customFormat="1">
      <c r="A86" s="31" t="s">
        <v>39</v>
      </c>
      <c r="B86" s="249">
        <v>2988</v>
      </c>
      <c r="C86" s="119">
        <v>1502</v>
      </c>
      <c r="D86" s="141">
        <f t="shared" si="0"/>
        <v>50.267737617135211</v>
      </c>
      <c r="E86" s="119">
        <v>277</v>
      </c>
      <c r="F86" s="141">
        <f t="shared" si="1"/>
        <v>9.2704149933065594</v>
      </c>
      <c r="G86" s="119">
        <v>1148</v>
      </c>
      <c r="H86" s="141">
        <f t="shared" si="2"/>
        <v>38.420348058902277</v>
      </c>
      <c r="I86" s="119">
        <v>42</v>
      </c>
      <c r="J86" s="141">
        <f t="shared" ref="J86:J92" si="7">I86/$B86*100</f>
        <v>1.4056224899598393</v>
      </c>
      <c r="K86" s="119">
        <v>19</v>
      </c>
      <c r="L86" s="318">
        <f t="shared" ref="L86:L92" si="8">K86/$B86*100</f>
        <v>0.63587684069611783</v>
      </c>
    </row>
    <row r="87" spans="1:12" s="96" customFormat="1">
      <c r="A87" s="32" t="s">
        <v>66</v>
      </c>
      <c r="B87" s="248">
        <v>1560</v>
      </c>
      <c r="C87" s="118">
        <v>174</v>
      </c>
      <c r="D87" s="140">
        <f t="shared" si="0"/>
        <v>11.153846153846155</v>
      </c>
      <c r="E87" s="118">
        <v>135</v>
      </c>
      <c r="F87" s="140">
        <f t="shared" si="1"/>
        <v>8.6538461538461533</v>
      </c>
      <c r="G87" s="118">
        <v>1221</v>
      </c>
      <c r="H87" s="140">
        <f t="shared" si="2"/>
        <v>78.269230769230774</v>
      </c>
      <c r="I87" s="118">
        <v>24</v>
      </c>
      <c r="J87" s="140">
        <f t="shared" si="7"/>
        <v>1.5384615384615385</v>
      </c>
      <c r="K87" s="118">
        <v>6</v>
      </c>
      <c r="L87" s="317">
        <f t="shared" si="8"/>
        <v>0.38461538461538464</v>
      </c>
    </row>
    <row r="88" spans="1:12" s="96" customFormat="1">
      <c r="A88" s="33" t="s">
        <v>67</v>
      </c>
      <c r="B88" s="249">
        <v>2102</v>
      </c>
      <c r="C88" s="119">
        <v>307</v>
      </c>
      <c r="D88" s="141">
        <f t="shared" si="0"/>
        <v>14.605137963843958</v>
      </c>
      <c r="E88" s="119">
        <v>135</v>
      </c>
      <c r="F88" s="141">
        <f t="shared" si="1"/>
        <v>6.4224548049476695</v>
      </c>
      <c r="G88" s="119">
        <v>1603</v>
      </c>
      <c r="H88" s="141">
        <f t="shared" si="2"/>
        <v>76.26070409134158</v>
      </c>
      <c r="I88" s="119">
        <v>33</v>
      </c>
      <c r="J88" s="141">
        <f t="shared" si="7"/>
        <v>1.569933396764986</v>
      </c>
      <c r="K88" s="119">
        <v>24</v>
      </c>
      <c r="L88" s="318">
        <f t="shared" si="8"/>
        <v>1.1417697431018079</v>
      </c>
    </row>
    <row r="89" spans="1:12" s="96" customFormat="1" ht="15" thickBot="1">
      <c r="A89" s="32" t="s">
        <v>42</v>
      </c>
      <c r="B89" s="248">
        <v>1596</v>
      </c>
      <c r="C89" s="118">
        <v>310</v>
      </c>
      <c r="D89" s="140">
        <f t="shared" si="0"/>
        <v>19.423558897243108</v>
      </c>
      <c r="E89" s="118">
        <v>149</v>
      </c>
      <c r="F89" s="140">
        <f t="shared" si="1"/>
        <v>9.3358395989974934</v>
      </c>
      <c r="G89" s="118">
        <v>1119</v>
      </c>
      <c r="H89" s="140">
        <f t="shared" si="2"/>
        <v>70.112781954887211</v>
      </c>
      <c r="I89" s="118">
        <v>14</v>
      </c>
      <c r="J89" s="140">
        <f t="shared" si="7"/>
        <v>0.8771929824561403</v>
      </c>
      <c r="K89" s="118">
        <v>4</v>
      </c>
      <c r="L89" s="317">
        <f t="shared" si="8"/>
        <v>0.25062656641604009</v>
      </c>
    </row>
    <row r="90" spans="1:12" s="96" customFormat="1">
      <c r="A90" s="69" t="s">
        <v>43</v>
      </c>
      <c r="B90" s="212">
        <v>47457</v>
      </c>
      <c r="C90" s="297">
        <v>5810</v>
      </c>
      <c r="D90" s="142">
        <f t="shared" si="0"/>
        <v>12.242661778030637</v>
      </c>
      <c r="E90" s="297">
        <v>1566</v>
      </c>
      <c r="F90" s="142">
        <f t="shared" si="1"/>
        <v>3.299829319173146</v>
      </c>
      <c r="G90" s="297">
        <v>39096</v>
      </c>
      <c r="H90" s="142">
        <f t="shared" si="2"/>
        <v>82.381945761426138</v>
      </c>
      <c r="I90" s="297">
        <v>503</v>
      </c>
      <c r="J90" s="142">
        <f t="shared" si="7"/>
        <v>1.0599068630549762</v>
      </c>
      <c r="K90" s="297">
        <v>482</v>
      </c>
      <c r="L90" s="319">
        <f t="shared" si="8"/>
        <v>1.0156562783151062</v>
      </c>
    </row>
    <row r="91" spans="1:12" s="96" customFormat="1">
      <c r="A91" s="70" t="s">
        <v>44</v>
      </c>
      <c r="B91" s="221">
        <v>11562</v>
      </c>
      <c r="C91" s="298">
        <v>2651</v>
      </c>
      <c r="D91" s="143">
        <f t="shared" si="0"/>
        <v>22.928559072824768</v>
      </c>
      <c r="E91" s="298">
        <v>795</v>
      </c>
      <c r="F91" s="143">
        <f t="shared" si="1"/>
        <v>6.8759730150492997</v>
      </c>
      <c r="G91" s="298">
        <v>7843</v>
      </c>
      <c r="H91" s="143">
        <f t="shared" si="2"/>
        <v>67.834284725825981</v>
      </c>
      <c r="I91" s="298">
        <v>171</v>
      </c>
      <c r="J91" s="143">
        <f t="shared" si="7"/>
        <v>1.4789828749351324</v>
      </c>
      <c r="K91" s="298">
        <v>102</v>
      </c>
      <c r="L91" s="320">
        <f t="shared" si="8"/>
        <v>0.88220031136481569</v>
      </c>
    </row>
    <row r="92" spans="1:12" s="96" customFormat="1">
      <c r="A92" s="47" t="s">
        <v>45</v>
      </c>
      <c r="B92" s="255">
        <v>59019</v>
      </c>
      <c r="C92" s="299">
        <v>8461</v>
      </c>
      <c r="D92" s="144">
        <f t="shared" si="0"/>
        <v>14.336061268405089</v>
      </c>
      <c r="E92" s="299">
        <v>2361</v>
      </c>
      <c r="F92" s="144">
        <f t="shared" si="1"/>
        <v>4.0004066487063481</v>
      </c>
      <c r="G92" s="299">
        <v>46939</v>
      </c>
      <c r="H92" s="144">
        <f t="shared" si="2"/>
        <v>79.532015113776922</v>
      </c>
      <c r="I92" s="299">
        <v>674</v>
      </c>
      <c r="J92" s="144">
        <f t="shared" si="7"/>
        <v>1.1420051169962215</v>
      </c>
      <c r="K92" s="299">
        <v>584</v>
      </c>
      <c r="L92" s="321">
        <f t="shared" si="8"/>
        <v>0.98951185211542048</v>
      </c>
    </row>
    <row r="93" spans="1:12" s="96" customFormat="1">
      <c r="A93" s="473" t="s">
        <v>145</v>
      </c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3"/>
    </row>
    <row r="94" spans="1:12" s="96" customFormat="1" ht="32.65" customHeight="1">
      <c r="A94" s="499" t="s">
        <v>114</v>
      </c>
      <c r="B94" s="500"/>
      <c r="C94" s="500"/>
      <c r="D94" s="500"/>
      <c r="E94" s="500"/>
      <c r="F94" s="500"/>
      <c r="G94" s="500"/>
      <c r="H94" s="500"/>
      <c r="I94" s="500"/>
      <c r="J94" s="500"/>
      <c r="K94" s="500"/>
      <c r="L94" s="500"/>
    </row>
    <row r="95" spans="1:12" s="96" customFormat="1" ht="18.5" customHeight="1">
      <c r="A95" s="499" t="s">
        <v>115</v>
      </c>
      <c r="B95" s="499"/>
      <c r="C95" s="499"/>
      <c r="D95" s="499"/>
      <c r="E95" s="499"/>
      <c r="F95" s="499"/>
      <c r="G95" s="499"/>
      <c r="H95" s="499"/>
      <c r="I95" s="499"/>
      <c r="J95" s="499"/>
      <c r="K95" s="499"/>
      <c r="L95" s="499"/>
    </row>
    <row r="96" spans="1:12" s="96" customFormat="1" ht="33" customHeight="1">
      <c r="A96" s="501" t="s">
        <v>116</v>
      </c>
      <c r="B96" s="501"/>
      <c r="C96" s="501"/>
      <c r="D96" s="501"/>
      <c r="E96" s="501"/>
      <c r="F96" s="501"/>
      <c r="G96" s="501"/>
      <c r="H96" s="501"/>
      <c r="I96" s="501"/>
      <c r="J96" s="501"/>
      <c r="K96" s="501"/>
      <c r="L96" s="501"/>
    </row>
    <row r="97" spans="1:12" s="96" customFormat="1" ht="38.25" customHeight="1">
      <c r="A97" s="501" t="s">
        <v>117</v>
      </c>
      <c r="B97" s="501"/>
      <c r="C97" s="501"/>
      <c r="D97" s="501"/>
      <c r="E97" s="501"/>
      <c r="F97" s="501"/>
      <c r="G97" s="501"/>
      <c r="H97" s="501"/>
      <c r="I97" s="501"/>
      <c r="J97" s="501"/>
      <c r="K97" s="501"/>
      <c r="L97" s="501"/>
    </row>
    <row r="98" spans="1:12" s="96" customFormat="1">
      <c r="A98" s="369" t="s">
        <v>143</v>
      </c>
      <c r="B98" s="369"/>
      <c r="C98" s="369"/>
      <c r="D98" s="369"/>
      <c r="E98" s="369"/>
      <c r="F98" s="369"/>
      <c r="G98" s="369"/>
      <c r="H98" s="369"/>
      <c r="I98" s="369"/>
      <c r="J98" s="369"/>
      <c r="K98" s="369"/>
      <c r="L98" s="369"/>
    </row>
    <row r="99" spans="1:12" s="96" customFormat="1" ht="28.5" customHeight="1">
      <c r="A99" s="389" t="s">
        <v>133</v>
      </c>
      <c r="B99" s="389"/>
      <c r="C99" s="389"/>
      <c r="D99" s="389"/>
      <c r="E99" s="389"/>
      <c r="F99" s="389"/>
      <c r="G99" s="389"/>
      <c r="H99" s="389"/>
      <c r="I99" s="389"/>
      <c r="J99" s="389"/>
      <c r="K99" s="389"/>
      <c r="L99" s="389"/>
    </row>
    <row r="100" spans="1:12" s="96" customFormat="1"/>
    <row r="101" spans="1:12" s="96" customFormat="1" ht="23.5">
      <c r="A101" s="390">
        <v>2020</v>
      </c>
      <c r="B101" s="390"/>
      <c r="C101" s="390"/>
      <c r="D101" s="390"/>
      <c r="E101" s="390"/>
      <c r="F101" s="390"/>
      <c r="G101" s="390"/>
      <c r="H101" s="390"/>
      <c r="I101" s="390"/>
      <c r="J101" s="390"/>
      <c r="K101" s="390"/>
      <c r="L101" s="390"/>
    </row>
    <row r="102" spans="1:12" s="96" customFormat="1">
      <c r="A102" s="97"/>
    </row>
    <row r="103" spans="1:12" s="96" customFormat="1" ht="16.5">
      <c r="A103" s="490" t="s">
        <v>120</v>
      </c>
      <c r="B103" s="490"/>
      <c r="C103" s="490"/>
      <c r="D103" s="490"/>
      <c r="E103" s="490"/>
      <c r="F103" s="490"/>
      <c r="G103" s="490"/>
      <c r="H103" s="490"/>
      <c r="I103" s="490"/>
      <c r="J103" s="490"/>
      <c r="K103" s="490"/>
      <c r="L103" s="490"/>
    </row>
    <row r="104" spans="1:12" s="96" customFormat="1" ht="15" customHeight="1">
      <c r="A104" s="491" t="s">
        <v>16</v>
      </c>
      <c r="B104" s="493" t="s">
        <v>18</v>
      </c>
      <c r="C104" s="494" t="s">
        <v>79</v>
      </c>
      <c r="D104" s="495"/>
      <c r="E104" s="495"/>
      <c r="F104" s="495"/>
      <c r="G104" s="495"/>
      <c r="H104" s="495"/>
      <c r="I104" s="495"/>
      <c r="J104" s="495"/>
      <c r="K104" s="495"/>
      <c r="L104" s="495"/>
    </row>
    <row r="105" spans="1:12" s="96" customFormat="1" ht="90" customHeight="1">
      <c r="A105" s="491"/>
      <c r="B105" s="493"/>
      <c r="C105" s="496" t="s">
        <v>110</v>
      </c>
      <c r="D105" s="497"/>
      <c r="E105" s="467" t="s">
        <v>81</v>
      </c>
      <c r="F105" s="497"/>
      <c r="G105" s="467" t="s">
        <v>111</v>
      </c>
      <c r="H105" s="497"/>
      <c r="I105" s="487" t="s">
        <v>112</v>
      </c>
      <c r="J105" s="497"/>
      <c r="K105" s="487" t="s">
        <v>113</v>
      </c>
      <c r="L105" s="498"/>
    </row>
    <row r="106" spans="1:12" s="96" customFormat="1" ht="15" thickBot="1">
      <c r="A106" s="492"/>
      <c r="B106" s="2" t="s">
        <v>8</v>
      </c>
      <c r="C106" s="3" t="s">
        <v>8</v>
      </c>
      <c r="D106" s="4" t="s">
        <v>11</v>
      </c>
      <c r="E106" s="5" t="s">
        <v>8</v>
      </c>
      <c r="F106" s="4" t="s">
        <v>11</v>
      </c>
      <c r="G106" s="5" t="s">
        <v>8</v>
      </c>
      <c r="H106" s="4" t="s">
        <v>11</v>
      </c>
      <c r="I106" s="6" t="s">
        <v>8</v>
      </c>
      <c r="J106" s="4" t="s">
        <v>11</v>
      </c>
      <c r="K106" s="6" t="s">
        <v>8</v>
      </c>
      <c r="L106" s="68" t="s">
        <v>11</v>
      </c>
    </row>
    <row r="107" spans="1:12" s="96" customFormat="1">
      <c r="A107" s="31" t="s">
        <v>63</v>
      </c>
      <c r="B107" s="247">
        <v>8901</v>
      </c>
      <c r="C107" s="117">
        <v>770</v>
      </c>
      <c r="D107" s="139">
        <v>8.6999999999999993</v>
      </c>
      <c r="E107" s="117">
        <v>364</v>
      </c>
      <c r="F107" s="139">
        <v>4.1000000000000005</v>
      </c>
      <c r="G107" s="117">
        <v>7569</v>
      </c>
      <c r="H107" s="139">
        <v>85</v>
      </c>
      <c r="I107" s="117">
        <v>85</v>
      </c>
      <c r="J107" s="139">
        <v>1</v>
      </c>
      <c r="K107" s="117">
        <v>113</v>
      </c>
      <c r="L107" s="316">
        <v>1.3</v>
      </c>
    </row>
    <row r="108" spans="1:12" s="96" customFormat="1">
      <c r="A108" s="32" t="s">
        <v>28</v>
      </c>
      <c r="B108" s="248">
        <v>9224</v>
      </c>
      <c r="C108" s="118">
        <v>733</v>
      </c>
      <c r="D108" s="140">
        <v>7.9</v>
      </c>
      <c r="E108" s="118">
        <v>220</v>
      </c>
      <c r="F108" s="140">
        <v>2.4</v>
      </c>
      <c r="G108" s="118">
        <v>8119</v>
      </c>
      <c r="H108" s="140">
        <v>88</v>
      </c>
      <c r="I108" s="118">
        <v>86</v>
      </c>
      <c r="J108" s="140">
        <v>0.89999999999999991</v>
      </c>
      <c r="K108" s="118">
        <v>66</v>
      </c>
      <c r="L108" s="317">
        <v>0.70000000000000007</v>
      </c>
    </row>
    <row r="109" spans="1:12" s="96" customFormat="1">
      <c r="A109" s="31" t="s">
        <v>29</v>
      </c>
      <c r="B109" s="249">
        <v>2531</v>
      </c>
      <c r="C109" s="119">
        <v>379</v>
      </c>
      <c r="D109" s="141">
        <v>15</v>
      </c>
      <c r="E109" s="119">
        <v>101</v>
      </c>
      <c r="F109" s="141">
        <v>4</v>
      </c>
      <c r="G109" s="119">
        <v>1953</v>
      </c>
      <c r="H109" s="141">
        <v>77.2</v>
      </c>
      <c r="I109" s="119">
        <v>58</v>
      </c>
      <c r="J109" s="141">
        <v>2.2999999999999998</v>
      </c>
      <c r="K109" s="119">
        <v>40</v>
      </c>
      <c r="L109" s="318">
        <v>1.6</v>
      </c>
    </row>
    <row r="110" spans="1:12" s="96" customFormat="1">
      <c r="A110" s="32" t="s">
        <v>30</v>
      </c>
      <c r="B110" s="248">
        <v>1646</v>
      </c>
      <c r="C110" s="118">
        <v>128</v>
      </c>
      <c r="D110" s="140">
        <v>7.8</v>
      </c>
      <c r="E110" s="118">
        <v>40</v>
      </c>
      <c r="F110" s="140">
        <v>2.4</v>
      </c>
      <c r="G110" s="118">
        <v>1451</v>
      </c>
      <c r="H110" s="140">
        <v>88.2</v>
      </c>
      <c r="I110" s="118">
        <v>15</v>
      </c>
      <c r="J110" s="140">
        <v>0.89999999999999991</v>
      </c>
      <c r="K110" s="118">
        <v>12</v>
      </c>
      <c r="L110" s="317">
        <v>0.70000000000000007</v>
      </c>
    </row>
    <row r="111" spans="1:12" s="96" customFormat="1">
      <c r="A111" s="31" t="s">
        <v>31</v>
      </c>
      <c r="B111" s="249">
        <v>493</v>
      </c>
      <c r="C111" s="119">
        <v>158</v>
      </c>
      <c r="D111" s="141">
        <v>32</v>
      </c>
      <c r="E111" s="119">
        <v>9</v>
      </c>
      <c r="F111" s="141">
        <v>1.7999999999999998</v>
      </c>
      <c r="G111" s="119">
        <v>302</v>
      </c>
      <c r="H111" s="141">
        <v>61.3</v>
      </c>
      <c r="I111" s="119" t="s">
        <v>54</v>
      </c>
      <c r="J111" s="141" t="s">
        <v>54</v>
      </c>
      <c r="K111" s="119" t="s">
        <v>54</v>
      </c>
      <c r="L111" s="318" t="s">
        <v>54</v>
      </c>
    </row>
    <row r="112" spans="1:12" s="96" customFormat="1">
      <c r="A112" s="32" t="s">
        <v>32</v>
      </c>
      <c r="B112" s="248">
        <v>1493</v>
      </c>
      <c r="C112" s="118">
        <v>581</v>
      </c>
      <c r="D112" s="140">
        <v>38.9</v>
      </c>
      <c r="E112" s="118">
        <v>110</v>
      </c>
      <c r="F112" s="140">
        <v>7.3999999999999995</v>
      </c>
      <c r="G112" s="118">
        <v>669</v>
      </c>
      <c r="H112" s="140">
        <v>44.800000000000004</v>
      </c>
      <c r="I112" s="118">
        <v>79</v>
      </c>
      <c r="J112" s="140">
        <v>5.3</v>
      </c>
      <c r="K112" s="118">
        <v>54</v>
      </c>
      <c r="L112" s="317">
        <v>3.5999999999999996</v>
      </c>
    </row>
    <row r="113" spans="1:12" s="96" customFormat="1">
      <c r="A113" s="31" t="s">
        <v>33</v>
      </c>
      <c r="B113" s="249">
        <v>4328</v>
      </c>
      <c r="C113" s="119">
        <v>932</v>
      </c>
      <c r="D113" s="141">
        <v>21.5</v>
      </c>
      <c r="E113" s="119">
        <v>111</v>
      </c>
      <c r="F113" s="141">
        <v>2.6</v>
      </c>
      <c r="G113" s="119">
        <v>3163</v>
      </c>
      <c r="H113" s="141">
        <v>73.099999999999994</v>
      </c>
      <c r="I113" s="119">
        <v>68</v>
      </c>
      <c r="J113" s="141">
        <v>1.6</v>
      </c>
      <c r="K113" s="119">
        <v>54</v>
      </c>
      <c r="L113" s="318">
        <v>1.2</v>
      </c>
    </row>
    <row r="114" spans="1:12" s="96" customFormat="1">
      <c r="A114" s="32" t="s">
        <v>78</v>
      </c>
      <c r="B114" s="248">
        <v>1136</v>
      </c>
      <c r="C114" s="118">
        <v>146</v>
      </c>
      <c r="D114" s="140">
        <v>12.9</v>
      </c>
      <c r="E114" s="118">
        <v>51</v>
      </c>
      <c r="F114" s="140">
        <v>4.5</v>
      </c>
      <c r="G114" s="118">
        <v>894</v>
      </c>
      <c r="H114" s="140">
        <v>78.7</v>
      </c>
      <c r="I114" s="118">
        <v>31</v>
      </c>
      <c r="J114" s="140">
        <v>2.7</v>
      </c>
      <c r="K114" s="118">
        <v>14</v>
      </c>
      <c r="L114" s="317">
        <v>1.2</v>
      </c>
    </row>
    <row r="115" spans="1:12" s="96" customFormat="1">
      <c r="A115" s="31" t="s">
        <v>35</v>
      </c>
      <c r="B115" s="249">
        <v>5696</v>
      </c>
      <c r="C115" s="119">
        <v>725</v>
      </c>
      <c r="D115" s="141">
        <v>12.7</v>
      </c>
      <c r="E115" s="119">
        <v>98</v>
      </c>
      <c r="F115" s="141">
        <v>1.7000000000000002</v>
      </c>
      <c r="G115" s="119">
        <v>4777</v>
      </c>
      <c r="H115" s="141">
        <v>83.899999999999991</v>
      </c>
      <c r="I115" s="119">
        <v>33</v>
      </c>
      <c r="J115" s="141">
        <v>0.6</v>
      </c>
      <c r="K115" s="119">
        <v>63</v>
      </c>
      <c r="L115" s="318">
        <v>1.0999999999999999</v>
      </c>
    </row>
    <row r="116" spans="1:12" s="96" customFormat="1">
      <c r="A116" s="32" t="s">
        <v>65</v>
      </c>
      <c r="B116" s="248">
        <v>10611</v>
      </c>
      <c r="C116" s="118">
        <v>1194</v>
      </c>
      <c r="D116" s="140">
        <v>11.3</v>
      </c>
      <c r="E116" s="118">
        <v>236</v>
      </c>
      <c r="F116" s="140">
        <v>2.1999999999999997</v>
      </c>
      <c r="G116" s="118">
        <v>9068</v>
      </c>
      <c r="H116" s="140">
        <v>85.5</v>
      </c>
      <c r="I116" s="118">
        <v>51</v>
      </c>
      <c r="J116" s="140">
        <v>0.5</v>
      </c>
      <c r="K116" s="118">
        <v>62</v>
      </c>
      <c r="L116" s="317">
        <v>0.6</v>
      </c>
    </row>
    <row r="117" spans="1:12" s="96" customFormat="1">
      <c r="A117" s="31" t="s">
        <v>37</v>
      </c>
      <c r="B117" s="249">
        <v>2486</v>
      </c>
      <c r="C117" s="119">
        <v>276</v>
      </c>
      <c r="D117" s="141">
        <v>11.1</v>
      </c>
      <c r="E117" s="119">
        <v>46</v>
      </c>
      <c r="F117" s="141">
        <v>1.9</v>
      </c>
      <c r="G117" s="119">
        <v>2116</v>
      </c>
      <c r="H117" s="141">
        <v>85.1</v>
      </c>
      <c r="I117" s="119" t="s">
        <v>54</v>
      </c>
      <c r="J117" s="141" t="s">
        <v>54</v>
      </c>
      <c r="K117" s="119" t="s">
        <v>54</v>
      </c>
      <c r="L117" s="318" t="s">
        <v>54</v>
      </c>
    </row>
    <row r="118" spans="1:12" s="96" customFormat="1">
      <c r="A118" s="32" t="s">
        <v>38</v>
      </c>
      <c r="B118" s="248">
        <v>480</v>
      </c>
      <c r="C118" s="118">
        <v>69</v>
      </c>
      <c r="D118" s="140">
        <v>14.399999999999999</v>
      </c>
      <c r="E118" s="118">
        <v>21</v>
      </c>
      <c r="F118" s="140">
        <v>4.3999999999999995</v>
      </c>
      <c r="G118" s="118">
        <v>380</v>
      </c>
      <c r="H118" s="140">
        <v>79.2</v>
      </c>
      <c r="I118" s="118">
        <v>10</v>
      </c>
      <c r="J118" s="140">
        <v>2.1</v>
      </c>
      <c r="K118" s="118" t="s">
        <v>54</v>
      </c>
      <c r="L118" s="317" t="s">
        <v>54</v>
      </c>
    </row>
    <row r="119" spans="1:12" s="96" customFormat="1">
      <c r="A119" s="31" t="s">
        <v>39</v>
      </c>
      <c r="B119" s="249">
        <v>2951</v>
      </c>
      <c r="C119" s="119">
        <v>1446</v>
      </c>
      <c r="D119" s="141">
        <v>49</v>
      </c>
      <c r="E119" s="119">
        <v>214</v>
      </c>
      <c r="F119" s="141">
        <v>7.3</v>
      </c>
      <c r="G119" s="119">
        <v>1232</v>
      </c>
      <c r="H119" s="141">
        <v>41.699999999999996</v>
      </c>
      <c r="I119" s="119">
        <v>42</v>
      </c>
      <c r="J119" s="141">
        <v>1.4000000000000001</v>
      </c>
      <c r="K119" s="119">
        <v>17</v>
      </c>
      <c r="L119" s="318">
        <v>0.6</v>
      </c>
    </row>
    <row r="120" spans="1:12" s="96" customFormat="1">
      <c r="A120" s="32" t="s">
        <v>66</v>
      </c>
      <c r="B120" s="248">
        <v>1542</v>
      </c>
      <c r="C120" s="118">
        <v>172</v>
      </c>
      <c r="D120" s="140">
        <v>11.200000000000001</v>
      </c>
      <c r="E120" s="118">
        <v>118</v>
      </c>
      <c r="F120" s="140">
        <v>7.7</v>
      </c>
      <c r="G120" s="118">
        <v>1228</v>
      </c>
      <c r="H120" s="140">
        <v>79.600000000000009</v>
      </c>
      <c r="I120" s="118" t="s">
        <v>54</v>
      </c>
      <c r="J120" s="140" t="s">
        <v>54</v>
      </c>
      <c r="K120" s="118" t="s">
        <v>54</v>
      </c>
      <c r="L120" s="317" t="s">
        <v>54</v>
      </c>
    </row>
    <row r="121" spans="1:12" s="96" customFormat="1">
      <c r="A121" s="33" t="s">
        <v>67</v>
      </c>
      <c r="B121" s="249">
        <v>1980</v>
      </c>
      <c r="C121" s="119">
        <v>360</v>
      </c>
      <c r="D121" s="141">
        <v>18.2</v>
      </c>
      <c r="E121" s="119">
        <v>58</v>
      </c>
      <c r="F121" s="141">
        <v>2.9000000000000004</v>
      </c>
      <c r="G121" s="119">
        <v>1502</v>
      </c>
      <c r="H121" s="141">
        <v>75.900000000000006</v>
      </c>
      <c r="I121" s="119">
        <v>29</v>
      </c>
      <c r="J121" s="141">
        <v>1.5</v>
      </c>
      <c r="K121" s="119">
        <v>31</v>
      </c>
      <c r="L121" s="318">
        <v>1.6</v>
      </c>
    </row>
    <row r="122" spans="1:12" s="96" customFormat="1" ht="15" thickBot="1">
      <c r="A122" s="32" t="s">
        <v>42</v>
      </c>
      <c r="B122" s="248">
        <v>1591</v>
      </c>
      <c r="C122" s="118">
        <v>304</v>
      </c>
      <c r="D122" s="140">
        <v>19.100000000000001</v>
      </c>
      <c r="E122" s="118">
        <v>110</v>
      </c>
      <c r="F122" s="140">
        <v>6.9</v>
      </c>
      <c r="G122" s="118">
        <v>1161</v>
      </c>
      <c r="H122" s="140">
        <v>73</v>
      </c>
      <c r="I122" s="118" t="s">
        <v>54</v>
      </c>
      <c r="J122" s="140" t="s">
        <v>54</v>
      </c>
      <c r="K122" s="118" t="s">
        <v>54</v>
      </c>
      <c r="L122" s="317" t="s">
        <v>54</v>
      </c>
    </row>
    <row r="123" spans="1:12" s="96" customFormat="1">
      <c r="A123" s="69" t="s">
        <v>43</v>
      </c>
      <c r="B123" s="212">
        <v>45692</v>
      </c>
      <c r="C123" s="297">
        <v>5798</v>
      </c>
      <c r="D123" s="142">
        <v>12.7</v>
      </c>
      <c r="E123" s="297">
        <v>1273</v>
      </c>
      <c r="F123" s="142">
        <v>2.8000000000000003</v>
      </c>
      <c r="G123" s="297">
        <v>37665</v>
      </c>
      <c r="H123" s="142">
        <v>82.399999999999991</v>
      </c>
      <c r="I123" s="297">
        <v>484</v>
      </c>
      <c r="J123" s="142">
        <v>1.0999999999999999</v>
      </c>
      <c r="K123" s="297">
        <v>472</v>
      </c>
      <c r="L123" s="319">
        <v>1</v>
      </c>
    </row>
    <row r="124" spans="1:12" s="96" customFormat="1">
      <c r="A124" s="70" t="s">
        <v>44</v>
      </c>
      <c r="B124" s="221">
        <v>11397</v>
      </c>
      <c r="C124" s="298">
        <v>2575</v>
      </c>
      <c r="D124" s="143">
        <v>22.6</v>
      </c>
      <c r="E124" s="298">
        <v>634</v>
      </c>
      <c r="F124" s="143">
        <v>5.6000000000000005</v>
      </c>
      <c r="G124" s="298">
        <v>7919</v>
      </c>
      <c r="H124" s="143">
        <v>69.5</v>
      </c>
      <c r="I124" s="298">
        <v>176</v>
      </c>
      <c r="J124" s="143">
        <v>1.5</v>
      </c>
      <c r="K124" s="298">
        <v>93</v>
      </c>
      <c r="L124" s="320">
        <v>0.8</v>
      </c>
    </row>
    <row r="125" spans="1:12" s="96" customFormat="1">
      <c r="A125" s="47" t="s">
        <v>45</v>
      </c>
      <c r="B125" s="255">
        <v>57089</v>
      </c>
      <c r="C125" s="299">
        <v>8373</v>
      </c>
      <c r="D125" s="144">
        <v>14.7</v>
      </c>
      <c r="E125" s="299">
        <v>1907</v>
      </c>
      <c r="F125" s="144">
        <v>3.3000000000000003</v>
      </c>
      <c r="G125" s="299">
        <v>45584</v>
      </c>
      <c r="H125" s="144">
        <v>79.800000000000011</v>
      </c>
      <c r="I125" s="299">
        <v>660</v>
      </c>
      <c r="J125" s="144">
        <v>1.2</v>
      </c>
      <c r="K125" s="299">
        <v>565</v>
      </c>
      <c r="L125" s="321">
        <v>1</v>
      </c>
    </row>
    <row r="126" spans="1:12" s="96" customFormat="1">
      <c r="A126" s="473" t="s">
        <v>145</v>
      </c>
      <c r="B126" s="473"/>
      <c r="C126" s="473"/>
      <c r="D126" s="473"/>
      <c r="E126" s="473"/>
      <c r="F126" s="473"/>
      <c r="G126" s="473"/>
      <c r="H126" s="473"/>
      <c r="I126" s="473"/>
      <c r="J126" s="473"/>
      <c r="K126" s="473"/>
      <c r="L126" s="473"/>
    </row>
    <row r="127" spans="1:12" s="96" customFormat="1" ht="28.5" customHeight="1">
      <c r="A127" s="499" t="s">
        <v>114</v>
      </c>
      <c r="B127" s="500"/>
      <c r="C127" s="500"/>
      <c r="D127" s="500"/>
      <c r="E127" s="500"/>
      <c r="F127" s="500"/>
      <c r="G127" s="500"/>
      <c r="H127" s="500"/>
      <c r="I127" s="500"/>
      <c r="J127" s="500"/>
      <c r="K127" s="500"/>
      <c r="L127" s="500"/>
    </row>
    <row r="128" spans="1:12" s="96" customFormat="1" ht="20.5" customHeight="1">
      <c r="A128" s="499" t="s">
        <v>115</v>
      </c>
      <c r="B128" s="499"/>
      <c r="C128" s="499"/>
      <c r="D128" s="499"/>
      <c r="E128" s="499"/>
      <c r="F128" s="499"/>
      <c r="G128" s="499"/>
      <c r="H128" s="499"/>
      <c r="I128" s="499"/>
      <c r="J128" s="499"/>
      <c r="K128" s="499"/>
      <c r="L128" s="499"/>
    </row>
    <row r="129" spans="1:12" s="96" customFormat="1" ht="27.5" customHeight="1">
      <c r="A129" s="501" t="s">
        <v>116</v>
      </c>
      <c r="B129" s="501"/>
      <c r="C129" s="501"/>
      <c r="D129" s="501"/>
      <c r="E129" s="501"/>
      <c r="F129" s="501"/>
      <c r="G129" s="501"/>
      <c r="H129" s="501"/>
      <c r="I129" s="501"/>
      <c r="J129" s="501"/>
      <c r="K129" s="501"/>
      <c r="L129" s="501"/>
    </row>
    <row r="130" spans="1:12" s="96" customFormat="1" ht="44.25" customHeight="1">
      <c r="A130" s="501" t="s">
        <v>117</v>
      </c>
      <c r="B130" s="501"/>
      <c r="C130" s="501"/>
      <c r="D130" s="501"/>
      <c r="E130" s="501"/>
      <c r="F130" s="501"/>
      <c r="G130" s="501"/>
      <c r="H130" s="501"/>
      <c r="I130" s="501"/>
      <c r="J130" s="501"/>
      <c r="K130" s="501"/>
      <c r="L130" s="501"/>
    </row>
    <row r="131" spans="1:12" s="96" customFormat="1">
      <c r="A131" s="369" t="s">
        <v>143</v>
      </c>
      <c r="B131" s="369"/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</row>
    <row r="132" spans="1:12" s="96" customFormat="1" ht="25.5" customHeight="1">
      <c r="A132" s="389" t="s">
        <v>135</v>
      </c>
      <c r="B132" s="389"/>
      <c r="C132" s="389"/>
      <c r="D132" s="389"/>
      <c r="E132" s="389"/>
      <c r="F132" s="389"/>
      <c r="G132" s="389"/>
      <c r="H132" s="389"/>
      <c r="I132" s="389"/>
      <c r="J132" s="389"/>
      <c r="K132" s="389"/>
      <c r="L132" s="389"/>
    </row>
    <row r="133" spans="1:12" s="96" customFormat="1"/>
    <row r="134" spans="1:12" s="96" customFormat="1" ht="23.5">
      <c r="A134" s="390">
        <v>2019</v>
      </c>
      <c r="B134" s="390"/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</row>
    <row r="135" spans="1:12" s="96" customFormat="1"/>
    <row r="136" spans="1:12" s="96" customFormat="1" ht="16.5">
      <c r="A136" s="490" t="s">
        <v>121</v>
      </c>
      <c r="B136" s="490"/>
      <c r="C136" s="490"/>
      <c r="D136" s="490"/>
      <c r="E136" s="490"/>
      <c r="F136" s="490"/>
      <c r="G136" s="490"/>
      <c r="H136" s="490"/>
      <c r="I136" s="490"/>
      <c r="J136" s="490"/>
      <c r="K136" s="490"/>
      <c r="L136" s="490"/>
    </row>
    <row r="137" spans="1:12" s="96" customFormat="1" ht="15" customHeight="1">
      <c r="A137" s="491" t="s">
        <v>16</v>
      </c>
      <c r="B137" s="493" t="s">
        <v>18</v>
      </c>
      <c r="C137" s="494" t="s">
        <v>79</v>
      </c>
      <c r="D137" s="495"/>
      <c r="E137" s="495"/>
      <c r="F137" s="495"/>
      <c r="G137" s="495"/>
      <c r="H137" s="495"/>
      <c r="I137" s="495"/>
      <c r="J137" s="495"/>
      <c r="K137" s="495"/>
      <c r="L137" s="495"/>
    </row>
    <row r="138" spans="1:12" s="96" customFormat="1" ht="92.25" customHeight="1">
      <c r="A138" s="491"/>
      <c r="B138" s="493"/>
      <c r="C138" s="496" t="s">
        <v>110</v>
      </c>
      <c r="D138" s="497"/>
      <c r="E138" s="467" t="s">
        <v>81</v>
      </c>
      <c r="F138" s="497"/>
      <c r="G138" s="467" t="s">
        <v>111</v>
      </c>
      <c r="H138" s="497"/>
      <c r="I138" s="487" t="s">
        <v>112</v>
      </c>
      <c r="J138" s="497"/>
      <c r="K138" s="487" t="s">
        <v>113</v>
      </c>
      <c r="L138" s="498"/>
    </row>
    <row r="139" spans="1:12" s="96" customFormat="1" ht="15" thickBot="1">
      <c r="A139" s="492"/>
      <c r="B139" s="2" t="s">
        <v>8</v>
      </c>
      <c r="C139" s="3" t="s">
        <v>8</v>
      </c>
      <c r="D139" s="4" t="s">
        <v>11</v>
      </c>
      <c r="E139" s="5" t="s">
        <v>8</v>
      </c>
      <c r="F139" s="4" t="s">
        <v>11</v>
      </c>
      <c r="G139" s="5" t="s">
        <v>8</v>
      </c>
      <c r="H139" s="4" t="s">
        <v>11</v>
      </c>
      <c r="I139" s="6" t="s">
        <v>8</v>
      </c>
      <c r="J139" s="4" t="s">
        <v>11</v>
      </c>
      <c r="K139" s="6" t="s">
        <v>8</v>
      </c>
      <c r="L139" s="68" t="s">
        <v>11</v>
      </c>
    </row>
    <row r="140" spans="1:12" s="96" customFormat="1">
      <c r="A140" s="31" t="s">
        <v>63</v>
      </c>
      <c r="B140" s="247">
        <v>8366</v>
      </c>
      <c r="C140" s="117">
        <v>755</v>
      </c>
      <c r="D140" s="139">
        <v>9.024623475974181</v>
      </c>
      <c r="E140" s="117">
        <v>341</v>
      </c>
      <c r="F140" s="139">
        <v>4.0760219937843649</v>
      </c>
      <c r="G140" s="117">
        <v>7081</v>
      </c>
      <c r="H140" s="139">
        <v>84.7</v>
      </c>
      <c r="I140" s="117">
        <v>78</v>
      </c>
      <c r="J140" s="139">
        <v>0.93234520678938571</v>
      </c>
      <c r="K140" s="117">
        <v>111</v>
      </c>
      <c r="L140" s="316">
        <v>1.3267989481233564</v>
      </c>
    </row>
    <row r="141" spans="1:12" s="96" customFormat="1">
      <c r="A141" s="32" t="s">
        <v>28</v>
      </c>
      <c r="B141" s="248">
        <v>8880</v>
      </c>
      <c r="C141" s="118">
        <v>734</v>
      </c>
      <c r="D141" s="140">
        <v>8.1999999999999993</v>
      </c>
      <c r="E141" s="118">
        <v>194</v>
      </c>
      <c r="F141" s="140">
        <v>2.1846846846846848</v>
      </c>
      <c r="G141" s="118">
        <v>7838</v>
      </c>
      <c r="H141" s="140">
        <v>88.265765765765806</v>
      </c>
      <c r="I141" s="118">
        <v>77</v>
      </c>
      <c r="J141" s="140">
        <v>0.86711711711711714</v>
      </c>
      <c r="K141" s="118">
        <v>37</v>
      </c>
      <c r="L141" s="317">
        <v>0.41666666666666669</v>
      </c>
    </row>
    <row r="142" spans="1:12" s="96" customFormat="1">
      <c r="A142" s="31" t="s">
        <v>29</v>
      </c>
      <c r="B142" s="249">
        <v>2468</v>
      </c>
      <c r="C142" s="119">
        <v>388</v>
      </c>
      <c r="D142" s="141">
        <v>15.721231766612643</v>
      </c>
      <c r="E142" s="119">
        <v>86</v>
      </c>
      <c r="F142" s="141">
        <v>3.4846029173419772</v>
      </c>
      <c r="G142" s="119">
        <v>1896</v>
      </c>
      <c r="H142" s="141">
        <v>76.823338735818481</v>
      </c>
      <c r="I142" s="119">
        <v>63</v>
      </c>
      <c r="J142" s="141">
        <v>2.5526742301458674</v>
      </c>
      <c r="K142" s="119">
        <v>35</v>
      </c>
      <c r="L142" s="318">
        <v>1.4181523500810371</v>
      </c>
    </row>
    <row r="143" spans="1:12" s="96" customFormat="1">
      <c r="A143" s="32" t="s">
        <v>30</v>
      </c>
      <c r="B143" s="248">
        <v>1587</v>
      </c>
      <c r="C143" s="118">
        <v>121</v>
      </c>
      <c r="D143" s="140">
        <v>7.6244486452425955</v>
      </c>
      <c r="E143" s="118">
        <v>39</v>
      </c>
      <c r="F143" s="140">
        <v>2.4574669187145557</v>
      </c>
      <c r="G143" s="118">
        <v>1400</v>
      </c>
      <c r="H143" s="140">
        <v>88.216761184625085</v>
      </c>
      <c r="I143" s="118">
        <v>18</v>
      </c>
      <c r="J143" s="140">
        <v>1.1342155009451798</v>
      </c>
      <c r="K143" s="118">
        <v>9</v>
      </c>
      <c r="L143" s="317">
        <v>0.56710775047258988</v>
      </c>
    </row>
    <row r="144" spans="1:12" s="96" customFormat="1">
      <c r="A144" s="31" t="s">
        <v>31</v>
      </c>
      <c r="B144" s="249">
        <v>451</v>
      </c>
      <c r="C144" s="119">
        <v>153</v>
      </c>
      <c r="D144" s="141">
        <v>33.924611973392459</v>
      </c>
      <c r="E144" s="119">
        <v>9</v>
      </c>
      <c r="F144" s="141">
        <v>1.9955654101995564</v>
      </c>
      <c r="G144" s="119">
        <v>268</v>
      </c>
      <c r="H144" s="141">
        <v>59.423503325942349</v>
      </c>
      <c r="I144" s="119" t="s">
        <v>54</v>
      </c>
      <c r="J144" s="141" t="s">
        <v>54</v>
      </c>
      <c r="K144" s="119" t="s">
        <v>54</v>
      </c>
      <c r="L144" s="318" t="s">
        <v>54</v>
      </c>
    </row>
    <row r="145" spans="1:12" s="96" customFormat="1">
      <c r="A145" s="32" t="s">
        <v>32</v>
      </c>
      <c r="B145" s="248">
        <v>1452</v>
      </c>
      <c r="C145" s="118">
        <v>563</v>
      </c>
      <c r="D145" s="140">
        <v>38.774104683195596</v>
      </c>
      <c r="E145" s="118">
        <v>81</v>
      </c>
      <c r="F145" s="140">
        <v>5.5785123966942152</v>
      </c>
      <c r="G145" s="118">
        <v>698</v>
      </c>
      <c r="H145" s="140">
        <v>48.071625344352618</v>
      </c>
      <c r="I145" s="118">
        <v>63</v>
      </c>
      <c r="J145" s="140">
        <v>4.338842975206612</v>
      </c>
      <c r="K145" s="118">
        <v>47</v>
      </c>
      <c r="L145" s="317">
        <v>3.2369146005509641</v>
      </c>
    </row>
    <row r="146" spans="1:12" s="96" customFormat="1">
      <c r="A146" s="31" t="s">
        <v>33</v>
      </c>
      <c r="B146" s="249">
        <v>4260</v>
      </c>
      <c r="C146" s="119">
        <v>975</v>
      </c>
      <c r="D146" s="141">
        <v>22.887323943661972</v>
      </c>
      <c r="E146" s="119">
        <v>81</v>
      </c>
      <c r="F146" s="141">
        <v>1.9014084507042253</v>
      </c>
      <c r="G146" s="119">
        <v>3086</v>
      </c>
      <c r="H146" s="141">
        <v>72.441314553990608</v>
      </c>
      <c r="I146" s="119">
        <v>65</v>
      </c>
      <c r="J146" s="141">
        <v>1.5258215962441315</v>
      </c>
      <c r="K146" s="119">
        <v>53</v>
      </c>
      <c r="L146" s="318">
        <v>1.3</v>
      </c>
    </row>
    <row r="147" spans="1:12" s="96" customFormat="1">
      <c r="A147" s="32" t="s">
        <v>78</v>
      </c>
      <c r="B147" s="248">
        <v>1080</v>
      </c>
      <c r="C147" s="118">
        <v>137</v>
      </c>
      <c r="D147" s="140">
        <v>12.685185185185185</v>
      </c>
      <c r="E147" s="118">
        <v>49</v>
      </c>
      <c r="F147" s="140">
        <v>4.5370370370370372</v>
      </c>
      <c r="G147" s="118">
        <v>866</v>
      </c>
      <c r="H147" s="140">
        <v>80.185185185185176</v>
      </c>
      <c r="I147" s="118" t="s">
        <v>54</v>
      </c>
      <c r="J147" s="140" t="s">
        <v>54</v>
      </c>
      <c r="K147" s="118" t="s">
        <v>54</v>
      </c>
      <c r="L147" s="317" t="s">
        <v>54</v>
      </c>
    </row>
    <row r="148" spans="1:12" s="96" customFormat="1">
      <c r="A148" s="31" t="s">
        <v>35</v>
      </c>
      <c r="B148" s="249">
        <v>5301</v>
      </c>
      <c r="C148" s="119">
        <v>692</v>
      </c>
      <c r="D148" s="141">
        <v>13.054140728164498</v>
      </c>
      <c r="E148" s="119">
        <v>75</v>
      </c>
      <c r="F148" s="141">
        <v>1.4148273910582909</v>
      </c>
      <c r="G148" s="119">
        <v>4442</v>
      </c>
      <c r="H148" s="141">
        <v>83.795510281079046</v>
      </c>
      <c r="I148" s="119">
        <v>39</v>
      </c>
      <c r="J148" s="141">
        <v>0.73571024335031132</v>
      </c>
      <c r="K148" s="119">
        <v>53</v>
      </c>
      <c r="L148" s="318">
        <v>0.999811356347859</v>
      </c>
    </row>
    <row r="149" spans="1:12" s="96" customFormat="1">
      <c r="A149" s="32" t="s">
        <v>65</v>
      </c>
      <c r="B149" s="248">
        <v>10164</v>
      </c>
      <c r="C149" s="118">
        <v>1173</v>
      </c>
      <c r="D149" s="140">
        <v>11.540731995277449</v>
      </c>
      <c r="E149" s="118">
        <v>203</v>
      </c>
      <c r="F149" s="140">
        <v>1.997245179063361</v>
      </c>
      <c r="G149" s="118">
        <v>8676</v>
      </c>
      <c r="H149" s="140">
        <v>85.360094451003548</v>
      </c>
      <c r="I149" s="118">
        <v>53</v>
      </c>
      <c r="J149" s="140">
        <v>0.52144824872097595</v>
      </c>
      <c r="K149" s="118">
        <v>59</v>
      </c>
      <c r="L149" s="317">
        <v>0.58048012593467146</v>
      </c>
    </row>
    <row r="150" spans="1:12" s="96" customFormat="1">
      <c r="A150" s="31" t="s">
        <v>37</v>
      </c>
      <c r="B150" s="249">
        <v>2417</v>
      </c>
      <c r="C150" s="119">
        <v>276</v>
      </c>
      <c r="D150" s="141">
        <v>11.419114604882086</v>
      </c>
      <c r="E150" s="119">
        <v>48</v>
      </c>
      <c r="F150" s="141">
        <v>1.985932974762102</v>
      </c>
      <c r="G150" s="119">
        <v>2051</v>
      </c>
      <c r="H150" s="141">
        <v>84.857261067438969</v>
      </c>
      <c r="I150" s="119">
        <v>27</v>
      </c>
      <c r="J150" s="141">
        <v>1.1170872983036821</v>
      </c>
      <c r="K150" s="119">
        <v>15</v>
      </c>
      <c r="L150" s="318">
        <v>0.62060405461315682</v>
      </c>
    </row>
    <row r="151" spans="1:12" s="96" customFormat="1">
      <c r="A151" s="32" t="s">
        <v>38</v>
      </c>
      <c r="B151" s="248">
        <v>464</v>
      </c>
      <c r="C151" s="118">
        <v>58</v>
      </c>
      <c r="D151" s="140">
        <v>12.5</v>
      </c>
      <c r="E151" s="118">
        <v>21</v>
      </c>
      <c r="F151" s="140">
        <v>4.5258620689655169</v>
      </c>
      <c r="G151" s="118">
        <v>370</v>
      </c>
      <c r="H151" s="140">
        <v>79.741379310344826</v>
      </c>
      <c r="I151" s="118" t="s">
        <v>54</v>
      </c>
      <c r="J151" s="140" t="s">
        <v>54</v>
      </c>
      <c r="K151" s="118" t="s">
        <v>54</v>
      </c>
      <c r="L151" s="317" t="s">
        <v>54</v>
      </c>
    </row>
    <row r="152" spans="1:12" s="96" customFormat="1">
      <c r="A152" s="31" t="s">
        <v>39</v>
      </c>
      <c r="B152" s="249">
        <v>2903</v>
      </c>
      <c r="C152" s="119">
        <v>1336</v>
      </c>
      <c r="D152" s="141">
        <v>46.021357216672406</v>
      </c>
      <c r="E152" s="119">
        <v>187</v>
      </c>
      <c r="F152" s="141">
        <v>6.4416121253875307</v>
      </c>
      <c r="G152" s="119">
        <v>1323</v>
      </c>
      <c r="H152" s="141">
        <v>45.573544609025149</v>
      </c>
      <c r="I152" s="119">
        <v>39</v>
      </c>
      <c r="J152" s="141">
        <v>1.3434378229417845</v>
      </c>
      <c r="K152" s="119">
        <v>18</v>
      </c>
      <c r="L152" s="318">
        <v>0.62004822597313125</v>
      </c>
    </row>
    <row r="153" spans="1:12" s="96" customFormat="1">
      <c r="A153" s="32" t="s">
        <v>66</v>
      </c>
      <c r="B153" s="248">
        <v>1508</v>
      </c>
      <c r="C153" s="118">
        <v>156</v>
      </c>
      <c r="D153" s="140">
        <v>10.344827586206897</v>
      </c>
      <c r="E153" s="118">
        <v>110</v>
      </c>
      <c r="F153" s="140">
        <v>7.294429708222812</v>
      </c>
      <c r="G153" s="118">
        <v>1220</v>
      </c>
      <c r="H153" s="140">
        <v>80.901856763925721</v>
      </c>
      <c r="I153" s="118">
        <v>18</v>
      </c>
      <c r="J153" s="140">
        <v>1.1936339522546418</v>
      </c>
      <c r="K153" s="118">
        <v>4</v>
      </c>
      <c r="L153" s="317">
        <v>0.2652519893899204</v>
      </c>
    </row>
    <row r="154" spans="1:12" s="96" customFormat="1">
      <c r="A154" s="33" t="s">
        <v>67</v>
      </c>
      <c r="B154" s="249">
        <v>1915</v>
      </c>
      <c r="C154" s="119">
        <v>362</v>
      </c>
      <c r="D154" s="141">
        <v>18.903394255874673</v>
      </c>
      <c r="E154" s="119">
        <v>58</v>
      </c>
      <c r="F154" s="141">
        <v>3.0287206266318538</v>
      </c>
      <c r="G154" s="119">
        <v>1436</v>
      </c>
      <c r="H154" s="141">
        <v>74.986945169712797</v>
      </c>
      <c r="I154" s="119">
        <v>28</v>
      </c>
      <c r="J154" s="141">
        <v>1.4621409921671018</v>
      </c>
      <c r="K154" s="119">
        <v>31</v>
      </c>
      <c r="L154" s="318">
        <v>1.6187989556135769</v>
      </c>
    </row>
    <row r="155" spans="1:12" s="96" customFormat="1" ht="15" thickBot="1">
      <c r="A155" s="32" t="s">
        <v>42</v>
      </c>
      <c r="B155" s="248">
        <v>1568</v>
      </c>
      <c r="C155" s="118">
        <v>278</v>
      </c>
      <c r="D155" s="140">
        <v>17.729591836734691</v>
      </c>
      <c r="E155" s="118">
        <v>100</v>
      </c>
      <c r="F155" s="140">
        <v>6.3775510204081636</v>
      </c>
      <c r="G155" s="118">
        <v>1178</v>
      </c>
      <c r="H155" s="140">
        <v>75.127551020408163</v>
      </c>
      <c r="I155" s="118" t="s">
        <v>54</v>
      </c>
      <c r="J155" s="140" t="s">
        <v>54</v>
      </c>
      <c r="K155" s="118" t="s">
        <v>54</v>
      </c>
      <c r="L155" s="317" t="s">
        <v>54</v>
      </c>
    </row>
    <row r="156" spans="1:12" s="96" customFormat="1">
      <c r="A156" s="69" t="s">
        <v>43</v>
      </c>
      <c r="B156" s="212">
        <v>43670</v>
      </c>
      <c r="C156" s="297">
        <v>5741</v>
      </c>
      <c r="D156" s="142">
        <v>13.146324708037554</v>
      </c>
      <c r="E156" s="297">
        <v>1111</v>
      </c>
      <c r="F156" s="142">
        <v>2.5440806045340052</v>
      </c>
      <c r="G156" s="297">
        <v>35946</v>
      </c>
      <c r="H156" s="142">
        <v>82.312800549576366</v>
      </c>
      <c r="I156" s="297">
        <v>459</v>
      </c>
      <c r="J156" s="142">
        <v>1.0510648042134187</v>
      </c>
      <c r="K156" s="297">
        <v>413</v>
      </c>
      <c r="L156" s="319">
        <v>0.94572933363865352</v>
      </c>
    </row>
    <row r="157" spans="1:12" s="96" customFormat="1">
      <c r="A157" s="70" t="s">
        <v>44</v>
      </c>
      <c r="B157" s="221">
        <v>11114</v>
      </c>
      <c r="C157" s="298">
        <v>2416</v>
      </c>
      <c r="D157" s="143">
        <v>21.738348029512327</v>
      </c>
      <c r="E157" s="298">
        <v>571</v>
      </c>
      <c r="F157" s="143">
        <v>5.1376642073061003</v>
      </c>
      <c r="G157" s="298">
        <v>7883</v>
      </c>
      <c r="H157" s="143">
        <v>70.928558574770562</v>
      </c>
      <c r="I157" s="298">
        <v>168</v>
      </c>
      <c r="J157" s="143">
        <v>1.5116069821846319</v>
      </c>
      <c r="K157" s="298">
        <v>76</v>
      </c>
      <c r="L157" s="320">
        <v>0.68382220622638112</v>
      </c>
    </row>
    <row r="158" spans="1:12" s="96" customFormat="1">
      <c r="A158" s="47" t="s">
        <v>45</v>
      </c>
      <c r="B158" s="255">
        <v>54784</v>
      </c>
      <c r="C158" s="299">
        <v>8157</v>
      </c>
      <c r="D158" s="144">
        <v>14.889383761682243</v>
      </c>
      <c r="E158" s="299">
        <v>1682</v>
      </c>
      <c r="F158" s="144">
        <v>3.0702394859813085</v>
      </c>
      <c r="G158" s="299">
        <v>43829</v>
      </c>
      <c r="H158" s="144">
        <v>80.00328563084112</v>
      </c>
      <c r="I158" s="299">
        <v>627</v>
      </c>
      <c r="J158" s="144">
        <v>1.1444947429906542</v>
      </c>
      <c r="K158" s="299">
        <v>489</v>
      </c>
      <c r="L158" s="321">
        <v>0.89259637850467288</v>
      </c>
    </row>
    <row r="159" spans="1:12" s="96" customFormat="1" ht="15" customHeight="1">
      <c r="A159" s="473" t="s">
        <v>148</v>
      </c>
      <c r="B159" s="473"/>
      <c r="C159" s="473"/>
      <c r="D159" s="473"/>
      <c r="E159" s="473"/>
      <c r="F159" s="473"/>
      <c r="G159" s="473"/>
      <c r="H159" s="473"/>
      <c r="I159" s="473"/>
      <c r="J159" s="473"/>
      <c r="K159" s="473"/>
      <c r="L159" s="473"/>
    </row>
    <row r="160" spans="1:12" s="96" customFormat="1" ht="27.75" customHeight="1">
      <c r="A160" s="499" t="s">
        <v>122</v>
      </c>
      <c r="B160" s="500"/>
      <c r="C160" s="500"/>
      <c r="D160" s="500"/>
      <c r="E160" s="500"/>
      <c r="F160" s="500"/>
      <c r="G160" s="500"/>
      <c r="H160" s="500"/>
      <c r="I160" s="500"/>
      <c r="J160" s="500"/>
      <c r="K160" s="500"/>
      <c r="L160" s="500"/>
    </row>
    <row r="161" spans="1:12" s="96" customFormat="1" ht="18.5" customHeight="1">
      <c r="A161" s="500" t="s">
        <v>123</v>
      </c>
      <c r="B161" s="499"/>
      <c r="C161" s="499"/>
      <c r="D161" s="499"/>
      <c r="E161" s="499"/>
      <c r="F161" s="499"/>
      <c r="G161" s="499"/>
      <c r="H161" s="499"/>
      <c r="I161" s="499"/>
      <c r="J161" s="499"/>
      <c r="K161" s="499"/>
      <c r="L161" s="499"/>
    </row>
    <row r="162" spans="1:12" s="96" customFormat="1" ht="28.5" customHeight="1">
      <c r="A162" s="369" t="s">
        <v>124</v>
      </c>
      <c r="B162" s="501"/>
      <c r="C162" s="501"/>
      <c r="D162" s="501"/>
      <c r="E162" s="501"/>
      <c r="F162" s="501"/>
      <c r="G162" s="501"/>
      <c r="H162" s="501"/>
      <c r="I162" s="501"/>
      <c r="J162" s="501"/>
      <c r="K162" s="501"/>
      <c r="L162" s="501"/>
    </row>
    <row r="163" spans="1:12" s="96" customFormat="1" ht="45.75" customHeight="1">
      <c r="A163" s="473" t="s">
        <v>125</v>
      </c>
      <c r="B163" s="473"/>
      <c r="C163" s="473"/>
      <c r="D163" s="473"/>
      <c r="E163" s="473"/>
      <c r="F163" s="473"/>
      <c r="G163" s="473"/>
      <c r="H163" s="473"/>
      <c r="I163" s="473"/>
      <c r="J163" s="473"/>
      <c r="K163" s="473"/>
      <c r="L163" s="473"/>
    </row>
    <row r="164" spans="1:12" s="96" customFormat="1">
      <c r="A164" s="369" t="s">
        <v>143</v>
      </c>
      <c r="B164" s="369"/>
      <c r="C164" s="369"/>
      <c r="D164" s="369"/>
      <c r="E164" s="369"/>
      <c r="F164" s="369"/>
      <c r="G164" s="369"/>
      <c r="H164" s="369"/>
      <c r="I164" s="369"/>
      <c r="J164" s="369"/>
      <c r="K164" s="369"/>
      <c r="L164" s="369"/>
    </row>
    <row r="165" spans="1:12" s="96" customFormat="1" ht="26.25" customHeight="1">
      <c r="A165" s="389" t="s">
        <v>139</v>
      </c>
      <c r="B165" s="389"/>
      <c r="C165" s="389"/>
      <c r="D165" s="389"/>
      <c r="E165" s="389"/>
      <c r="F165" s="389"/>
      <c r="G165" s="389"/>
      <c r="H165" s="389"/>
      <c r="I165" s="389"/>
      <c r="J165" s="389"/>
      <c r="K165" s="389"/>
      <c r="L165" s="389"/>
    </row>
    <row r="166" spans="1:12" s="96" customFormat="1"/>
    <row r="167" spans="1:12" s="96" customFormat="1" ht="23.5">
      <c r="A167" s="390">
        <v>2018</v>
      </c>
      <c r="B167" s="390"/>
      <c r="C167" s="390"/>
      <c r="D167" s="390"/>
      <c r="E167" s="390"/>
      <c r="F167" s="390"/>
      <c r="G167" s="390"/>
      <c r="H167" s="390"/>
      <c r="I167" s="390"/>
      <c r="J167" s="390"/>
      <c r="K167" s="390"/>
      <c r="L167" s="390"/>
    </row>
    <row r="168" spans="1:12" s="96" customFormat="1"/>
    <row r="169" spans="1:12" s="96" customFormat="1" ht="16.5">
      <c r="A169" s="490" t="s">
        <v>126</v>
      </c>
      <c r="B169" s="490"/>
      <c r="C169" s="490"/>
      <c r="D169" s="490"/>
      <c r="E169" s="490"/>
      <c r="F169" s="490"/>
      <c r="G169" s="490"/>
      <c r="H169" s="490"/>
      <c r="I169" s="490"/>
      <c r="J169" s="490"/>
      <c r="K169" s="490"/>
      <c r="L169" s="490"/>
    </row>
    <row r="170" spans="1:12" s="96" customFormat="1">
      <c r="A170" s="491" t="s">
        <v>16</v>
      </c>
      <c r="B170" s="493" t="s">
        <v>18</v>
      </c>
      <c r="C170" s="494" t="s">
        <v>79</v>
      </c>
      <c r="D170" s="495"/>
      <c r="E170" s="495"/>
      <c r="F170" s="495"/>
      <c r="G170" s="495"/>
      <c r="H170" s="495"/>
      <c r="I170" s="495"/>
      <c r="J170" s="495"/>
      <c r="K170" s="495"/>
      <c r="L170" s="495"/>
    </row>
    <row r="171" spans="1:12" s="96" customFormat="1" ht="93" customHeight="1">
      <c r="A171" s="491"/>
      <c r="B171" s="493"/>
      <c r="C171" s="496" t="s">
        <v>110</v>
      </c>
      <c r="D171" s="497"/>
      <c r="E171" s="467" t="s">
        <v>81</v>
      </c>
      <c r="F171" s="497"/>
      <c r="G171" s="467" t="s">
        <v>111</v>
      </c>
      <c r="H171" s="497"/>
      <c r="I171" s="487" t="s">
        <v>112</v>
      </c>
      <c r="J171" s="497"/>
      <c r="K171" s="487" t="s">
        <v>113</v>
      </c>
      <c r="L171" s="498"/>
    </row>
    <row r="172" spans="1:12" s="96" customFormat="1" ht="15" thickBot="1">
      <c r="A172" s="492"/>
      <c r="B172" s="2" t="s">
        <v>8</v>
      </c>
      <c r="C172" s="3" t="s">
        <v>8</v>
      </c>
      <c r="D172" s="4" t="s">
        <v>11</v>
      </c>
      <c r="E172" s="5" t="s">
        <v>8</v>
      </c>
      <c r="F172" s="4" t="s">
        <v>11</v>
      </c>
      <c r="G172" s="5" t="s">
        <v>8</v>
      </c>
      <c r="H172" s="4" t="s">
        <v>11</v>
      </c>
      <c r="I172" s="6" t="s">
        <v>8</v>
      </c>
      <c r="J172" s="4" t="s">
        <v>11</v>
      </c>
      <c r="K172" s="6" t="s">
        <v>8</v>
      </c>
      <c r="L172" s="68" t="s">
        <v>11</v>
      </c>
    </row>
    <row r="173" spans="1:12" s="96" customFormat="1">
      <c r="A173" s="31" t="s">
        <v>63</v>
      </c>
      <c r="B173" s="247">
        <v>8320</v>
      </c>
      <c r="C173" s="117">
        <v>719</v>
      </c>
      <c r="D173" s="139">
        <v>8.6418269230769234</v>
      </c>
      <c r="E173" s="117">
        <v>297</v>
      </c>
      <c r="F173" s="139">
        <v>3.5697115384615383</v>
      </c>
      <c r="G173" s="117">
        <v>7115</v>
      </c>
      <c r="H173" s="139">
        <v>85.516826923076934</v>
      </c>
      <c r="I173" s="117">
        <v>84</v>
      </c>
      <c r="J173" s="139">
        <v>1.0096153846153846</v>
      </c>
      <c r="K173" s="117">
        <v>105</v>
      </c>
      <c r="L173" s="316">
        <v>1.2620192307692308</v>
      </c>
    </row>
    <row r="174" spans="1:12" s="96" customFormat="1">
      <c r="A174" s="32" t="s">
        <v>28</v>
      </c>
      <c r="B174" s="248">
        <v>8634</v>
      </c>
      <c r="C174" s="118">
        <v>692</v>
      </c>
      <c r="D174" s="140">
        <v>8.0148251100301131</v>
      </c>
      <c r="E174" s="118">
        <v>177</v>
      </c>
      <c r="F174" s="140">
        <v>2.0500347463516331</v>
      </c>
      <c r="G174" s="118">
        <v>7607</v>
      </c>
      <c r="H174" s="140">
        <v>88.105165624276111</v>
      </c>
      <c r="I174" s="118">
        <v>84</v>
      </c>
      <c r="J174" s="140">
        <v>0.97289784572619875</v>
      </c>
      <c r="K174" s="118">
        <v>74</v>
      </c>
      <c r="L174" s="317">
        <v>0.85707667361593698</v>
      </c>
    </row>
    <row r="175" spans="1:12" s="96" customFormat="1">
      <c r="A175" s="31" t="s">
        <v>29</v>
      </c>
      <c r="B175" s="249">
        <v>2398</v>
      </c>
      <c r="C175" s="119">
        <v>380</v>
      </c>
      <c r="D175" s="141">
        <v>15.846538782318598</v>
      </c>
      <c r="E175" s="119">
        <v>104</v>
      </c>
      <c r="F175" s="141">
        <v>4.3369474562135117</v>
      </c>
      <c r="G175" s="119">
        <v>1820</v>
      </c>
      <c r="H175" s="141">
        <v>75.896580483736443</v>
      </c>
      <c r="I175" s="119">
        <v>63</v>
      </c>
      <c r="J175" s="141">
        <v>2.627189324437031</v>
      </c>
      <c r="K175" s="119">
        <v>31</v>
      </c>
      <c r="L175" s="318">
        <v>1.2927439532944121</v>
      </c>
    </row>
    <row r="176" spans="1:12" s="96" customFormat="1">
      <c r="A176" s="32" t="s">
        <v>30</v>
      </c>
      <c r="B176" s="248">
        <v>1542</v>
      </c>
      <c r="C176" s="118">
        <v>127</v>
      </c>
      <c r="D176" s="140">
        <v>8.2360570687418928</v>
      </c>
      <c r="E176" s="118">
        <v>40</v>
      </c>
      <c r="F176" s="140">
        <v>2.5940337224383918</v>
      </c>
      <c r="G176" s="118">
        <v>1347</v>
      </c>
      <c r="H176" s="140">
        <v>87.354085603112836</v>
      </c>
      <c r="I176" s="118">
        <v>19</v>
      </c>
      <c r="J176" s="140">
        <v>1.2321660181582361</v>
      </c>
      <c r="K176" s="118">
        <v>9</v>
      </c>
      <c r="L176" s="317">
        <v>0.58365758754863817</v>
      </c>
    </row>
    <row r="177" spans="1:12" s="96" customFormat="1">
      <c r="A177" s="31" t="s">
        <v>31</v>
      </c>
      <c r="B177" s="249">
        <v>401</v>
      </c>
      <c r="C177" s="119">
        <v>147</v>
      </c>
      <c r="D177" s="141">
        <v>36.658354114713212</v>
      </c>
      <c r="E177" s="119">
        <v>7</v>
      </c>
      <c r="F177" s="141">
        <v>1.7456359102244388</v>
      </c>
      <c r="G177" s="119">
        <v>223</v>
      </c>
      <c r="H177" s="141">
        <v>55.610972568578553</v>
      </c>
      <c r="I177" s="119">
        <v>13</v>
      </c>
      <c r="J177" s="141">
        <v>3.2418952618453867</v>
      </c>
      <c r="K177" s="119">
        <v>11</v>
      </c>
      <c r="L177" s="318">
        <v>2.7431421446384037</v>
      </c>
    </row>
    <row r="178" spans="1:12" s="96" customFormat="1">
      <c r="A178" s="32" t="s">
        <v>32</v>
      </c>
      <c r="B178" s="248">
        <v>1387</v>
      </c>
      <c r="C178" s="118">
        <v>563</v>
      </c>
      <c r="D178" s="140">
        <v>40.591204037490982</v>
      </c>
      <c r="E178" s="118">
        <v>63</v>
      </c>
      <c r="F178" s="140">
        <v>4.5421773612112473</v>
      </c>
      <c r="G178" s="118">
        <v>660</v>
      </c>
      <c r="H178" s="140">
        <v>47.584715212689254</v>
      </c>
      <c r="I178" s="118">
        <v>60</v>
      </c>
      <c r="J178" s="140">
        <v>4.3258832011535686</v>
      </c>
      <c r="K178" s="118">
        <v>41</v>
      </c>
      <c r="L178" s="317">
        <v>2.9560201874549383</v>
      </c>
    </row>
    <row r="179" spans="1:12" s="96" customFormat="1">
      <c r="A179" s="31" t="s">
        <v>33</v>
      </c>
      <c r="B179" s="249">
        <v>3985</v>
      </c>
      <c r="C179" s="119">
        <v>849</v>
      </c>
      <c r="D179" s="141">
        <v>21.304893350062734</v>
      </c>
      <c r="E179" s="119">
        <v>81</v>
      </c>
      <c r="F179" s="141">
        <v>2.0326223337515681</v>
      </c>
      <c r="G179" s="119">
        <v>2961</v>
      </c>
      <c r="H179" s="141">
        <v>74.30363864491845</v>
      </c>
      <c r="I179" s="119">
        <v>56</v>
      </c>
      <c r="J179" s="141">
        <v>1.4052697616060226</v>
      </c>
      <c r="K179" s="119">
        <v>38</v>
      </c>
      <c r="L179" s="318">
        <v>0.95357590966122963</v>
      </c>
    </row>
    <row r="180" spans="1:12" s="96" customFormat="1">
      <c r="A180" s="32" t="s">
        <v>78</v>
      </c>
      <c r="B180" s="248">
        <v>1080</v>
      </c>
      <c r="C180" s="118">
        <v>126</v>
      </c>
      <c r="D180" s="140">
        <v>11.666666666666666</v>
      </c>
      <c r="E180" s="118">
        <v>42</v>
      </c>
      <c r="F180" s="140">
        <v>3.8888888888888888</v>
      </c>
      <c r="G180" s="118">
        <v>873</v>
      </c>
      <c r="H180" s="140">
        <v>80.833333333333329</v>
      </c>
      <c r="I180" s="118">
        <v>29</v>
      </c>
      <c r="J180" s="140">
        <v>2.6851851851851851</v>
      </c>
      <c r="K180" s="118">
        <v>10</v>
      </c>
      <c r="L180" s="317">
        <v>0.92592592592592582</v>
      </c>
    </row>
    <row r="181" spans="1:12" s="96" customFormat="1">
      <c r="A181" s="31" t="s">
        <v>35</v>
      </c>
      <c r="B181" s="249">
        <v>5169</v>
      </c>
      <c r="C181" s="119">
        <v>686</v>
      </c>
      <c r="D181" s="141">
        <v>13.27142580769975</v>
      </c>
      <c r="E181" s="119">
        <v>46</v>
      </c>
      <c r="F181" s="141">
        <v>0.88992068098278188</v>
      </c>
      <c r="G181" s="119">
        <v>4343</v>
      </c>
      <c r="H181" s="141">
        <v>84.020119945830913</v>
      </c>
      <c r="I181" s="119">
        <v>26</v>
      </c>
      <c r="J181" s="141">
        <v>0.50299864577287678</v>
      </c>
      <c r="K181" s="119">
        <v>68</v>
      </c>
      <c r="L181" s="318">
        <v>1.3155349197136779</v>
      </c>
    </row>
    <row r="182" spans="1:12" s="96" customFormat="1">
      <c r="A182" s="32" t="s">
        <v>65</v>
      </c>
      <c r="B182" s="248">
        <v>9836</v>
      </c>
      <c r="C182" s="118">
        <v>1133</v>
      </c>
      <c r="D182" s="140">
        <v>11.518910126067507</v>
      </c>
      <c r="E182" s="118">
        <v>207</v>
      </c>
      <c r="F182" s="140">
        <v>2.1045140300935339</v>
      </c>
      <c r="G182" s="118">
        <v>8391</v>
      </c>
      <c r="H182" s="140">
        <v>85.309068727124853</v>
      </c>
      <c r="I182" s="118">
        <v>55</v>
      </c>
      <c r="J182" s="140">
        <v>0.55917039446929639</v>
      </c>
      <c r="K182" s="118">
        <v>50</v>
      </c>
      <c r="L182" s="317">
        <v>0.50833672224481496</v>
      </c>
    </row>
    <row r="183" spans="1:12" s="96" customFormat="1">
      <c r="A183" s="31" t="s">
        <v>37</v>
      </c>
      <c r="B183" s="249">
        <v>2377</v>
      </c>
      <c r="C183" s="119">
        <v>234</v>
      </c>
      <c r="D183" s="141">
        <v>9.844341607067733</v>
      </c>
      <c r="E183" s="119">
        <v>53</v>
      </c>
      <c r="F183" s="141">
        <v>2.2297013041649136</v>
      </c>
      <c r="G183" s="119">
        <v>2043</v>
      </c>
      <c r="H183" s="141">
        <v>85.948674800168277</v>
      </c>
      <c r="I183" s="119">
        <v>21</v>
      </c>
      <c r="J183" s="141">
        <v>0.88346655448043754</v>
      </c>
      <c r="K183" s="119">
        <v>26</v>
      </c>
      <c r="L183" s="318">
        <v>1.093815734118637</v>
      </c>
    </row>
    <row r="184" spans="1:12" s="96" customFormat="1">
      <c r="A184" s="32" t="s">
        <v>38</v>
      </c>
      <c r="B184" s="248">
        <v>455</v>
      </c>
      <c r="C184" s="118">
        <v>50</v>
      </c>
      <c r="D184" s="140">
        <v>10.989010989010989</v>
      </c>
      <c r="E184" s="118">
        <v>18</v>
      </c>
      <c r="F184" s="140">
        <v>3.9560439560439558</v>
      </c>
      <c r="G184" s="118">
        <v>376</v>
      </c>
      <c r="H184" s="140">
        <v>82.637362637362628</v>
      </c>
      <c r="I184" s="118">
        <v>11</v>
      </c>
      <c r="J184" s="140">
        <v>2.4175824175824179</v>
      </c>
      <c r="K184" s="118" t="s">
        <v>54</v>
      </c>
      <c r="L184" s="317" t="s">
        <v>54</v>
      </c>
    </row>
    <row r="185" spans="1:12" s="96" customFormat="1">
      <c r="A185" s="31" t="s">
        <v>39</v>
      </c>
      <c r="B185" s="249">
        <v>2858</v>
      </c>
      <c r="C185" s="119">
        <v>1212</v>
      </c>
      <c r="D185" s="141">
        <v>42.407277816655004</v>
      </c>
      <c r="E185" s="119">
        <v>163</v>
      </c>
      <c r="F185" s="141">
        <v>5.7032890132960112</v>
      </c>
      <c r="G185" s="119">
        <v>1425</v>
      </c>
      <c r="H185" s="141">
        <v>49.860041987403783</v>
      </c>
      <c r="I185" s="119">
        <v>40</v>
      </c>
      <c r="J185" s="141">
        <v>1.3995801259622114</v>
      </c>
      <c r="K185" s="119">
        <v>18</v>
      </c>
      <c r="L185" s="318">
        <v>0.62981105668299509</v>
      </c>
    </row>
    <row r="186" spans="1:12" s="96" customFormat="1">
      <c r="A186" s="32" t="s">
        <v>66</v>
      </c>
      <c r="B186" s="248">
        <v>1518</v>
      </c>
      <c r="C186" s="118">
        <v>144</v>
      </c>
      <c r="D186" s="140">
        <v>9.4861660079051369</v>
      </c>
      <c r="E186" s="118">
        <v>92</v>
      </c>
      <c r="F186" s="140">
        <v>6.0606060606060606</v>
      </c>
      <c r="G186" s="118">
        <v>1261</v>
      </c>
      <c r="H186" s="140">
        <v>83.06982872200264</v>
      </c>
      <c r="I186" s="118" t="s">
        <v>54</v>
      </c>
      <c r="J186" s="140" t="s">
        <v>54</v>
      </c>
      <c r="K186" s="118" t="s">
        <v>54</v>
      </c>
      <c r="L186" s="317" t="s">
        <v>54</v>
      </c>
    </row>
    <row r="187" spans="1:12" s="96" customFormat="1">
      <c r="A187" s="33" t="s">
        <v>67</v>
      </c>
      <c r="B187" s="249">
        <v>1870</v>
      </c>
      <c r="C187" s="119">
        <v>389</v>
      </c>
      <c r="D187" s="141">
        <v>20.802139037433154</v>
      </c>
      <c r="E187" s="119">
        <v>52</v>
      </c>
      <c r="F187" s="141">
        <v>2.7807486631016043</v>
      </c>
      <c r="G187" s="119">
        <v>1385</v>
      </c>
      <c r="H187" s="141">
        <v>74.064171122994651</v>
      </c>
      <c r="I187" s="119">
        <v>21</v>
      </c>
      <c r="J187" s="141">
        <v>1.1229946524064172</v>
      </c>
      <c r="K187" s="119">
        <v>23</v>
      </c>
      <c r="L187" s="318">
        <v>1.2299465240641712</v>
      </c>
    </row>
    <row r="188" spans="1:12" s="96" customFormat="1" ht="15" thickBot="1">
      <c r="A188" s="32" t="s">
        <v>42</v>
      </c>
      <c r="B188" s="248">
        <v>1567</v>
      </c>
      <c r="C188" s="118">
        <v>231</v>
      </c>
      <c r="D188" s="140">
        <v>14.741544352265477</v>
      </c>
      <c r="E188" s="118">
        <v>99</v>
      </c>
      <c r="F188" s="140">
        <v>6.3178047223994893</v>
      </c>
      <c r="G188" s="118">
        <v>1228</v>
      </c>
      <c r="H188" s="140">
        <v>78.36630504148053</v>
      </c>
      <c r="I188" s="118" t="s">
        <v>54</v>
      </c>
      <c r="J188" s="140" t="s">
        <v>54</v>
      </c>
      <c r="K188" s="118" t="s">
        <v>54</v>
      </c>
      <c r="L188" s="317" t="s">
        <v>54</v>
      </c>
    </row>
    <row r="189" spans="1:12" s="96" customFormat="1">
      <c r="A189" s="69" t="s">
        <v>43</v>
      </c>
      <c r="B189" s="212">
        <v>42434</v>
      </c>
      <c r="C189" s="297">
        <v>5462</v>
      </c>
      <c r="D189" s="142">
        <v>12.871753782344348</v>
      </c>
      <c r="E189" s="297">
        <v>1001</v>
      </c>
      <c r="F189" s="142">
        <v>2.3589574397888486</v>
      </c>
      <c r="G189" s="297">
        <v>35104</v>
      </c>
      <c r="H189" s="142">
        <v>82.726115850497237</v>
      </c>
      <c r="I189" s="297">
        <v>431</v>
      </c>
      <c r="J189" s="142">
        <v>1.0156949615874065</v>
      </c>
      <c r="K189" s="297">
        <v>436</v>
      </c>
      <c r="L189" s="319">
        <v>1.0274779657821558</v>
      </c>
    </row>
    <row r="190" spans="1:12" s="96" customFormat="1">
      <c r="A190" s="70" t="s">
        <v>80</v>
      </c>
      <c r="B190" s="221">
        <v>10963</v>
      </c>
      <c r="C190" s="298">
        <v>2220</v>
      </c>
      <c r="D190" s="143">
        <v>20.249931588068961</v>
      </c>
      <c r="E190" s="298">
        <v>540</v>
      </c>
      <c r="F190" s="143">
        <v>4.925659034935693</v>
      </c>
      <c r="G190" s="298">
        <v>7954</v>
      </c>
      <c r="H190" s="143">
        <v>72.553133266441677</v>
      </c>
      <c r="I190" s="298">
        <v>176</v>
      </c>
      <c r="J190" s="143">
        <v>1.6053999817568183</v>
      </c>
      <c r="K190" s="298">
        <v>73</v>
      </c>
      <c r="L190" s="320">
        <v>0.6658761287968622</v>
      </c>
    </row>
    <row r="191" spans="1:12" s="96" customFormat="1">
      <c r="A191" s="47" t="s">
        <v>45</v>
      </c>
      <c r="B191" s="255">
        <v>53397</v>
      </c>
      <c r="C191" s="299">
        <v>7682</v>
      </c>
      <c r="D191" s="144">
        <v>14.386576024870312</v>
      </c>
      <c r="E191" s="299">
        <v>1541</v>
      </c>
      <c r="F191" s="144">
        <v>2.8859299211566194</v>
      </c>
      <c r="G191" s="299">
        <v>43058</v>
      </c>
      <c r="H191" s="144">
        <v>80.637488997509223</v>
      </c>
      <c r="I191" s="299">
        <v>607</v>
      </c>
      <c r="J191" s="144">
        <v>1.136767983220031</v>
      </c>
      <c r="K191" s="299">
        <v>509</v>
      </c>
      <c r="L191" s="321">
        <v>0.95323707324381524</v>
      </c>
    </row>
    <row r="192" spans="1:12" s="96" customFormat="1">
      <c r="A192" s="473" t="s">
        <v>145</v>
      </c>
      <c r="B192" s="473"/>
      <c r="C192" s="473"/>
      <c r="D192" s="473"/>
      <c r="E192" s="473"/>
      <c r="F192" s="473"/>
      <c r="G192" s="473"/>
      <c r="H192" s="473"/>
      <c r="I192" s="473"/>
      <c r="J192" s="473"/>
      <c r="K192" s="473"/>
      <c r="L192" s="473"/>
    </row>
    <row r="193" spans="1:12" s="96" customFormat="1" ht="29.25" customHeight="1">
      <c r="A193" s="499" t="s">
        <v>114</v>
      </c>
      <c r="B193" s="500"/>
      <c r="C193" s="500"/>
      <c r="D193" s="500"/>
      <c r="E193" s="500"/>
      <c r="F193" s="500"/>
      <c r="G193" s="500"/>
      <c r="H193" s="500"/>
      <c r="I193" s="500"/>
      <c r="J193" s="500"/>
      <c r="K193" s="500"/>
      <c r="L193" s="500"/>
    </row>
    <row r="194" spans="1:12" s="96" customFormat="1" ht="18.5" customHeight="1">
      <c r="A194" s="499" t="s">
        <v>115</v>
      </c>
      <c r="B194" s="499"/>
      <c r="C194" s="499"/>
      <c r="D194" s="499"/>
      <c r="E194" s="499"/>
      <c r="F194" s="499"/>
      <c r="G194" s="499"/>
      <c r="H194" s="499"/>
      <c r="I194" s="499"/>
      <c r="J194" s="499"/>
      <c r="K194" s="499"/>
      <c r="L194" s="499"/>
    </row>
    <row r="195" spans="1:12" s="96" customFormat="1" ht="21.5" customHeight="1">
      <c r="A195" s="501" t="s">
        <v>116</v>
      </c>
      <c r="B195" s="501"/>
      <c r="C195" s="501"/>
      <c r="D195" s="501"/>
      <c r="E195" s="501"/>
      <c r="F195" s="501"/>
      <c r="G195" s="501"/>
      <c r="H195" s="501"/>
      <c r="I195" s="501"/>
      <c r="J195" s="501"/>
      <c r="K195" s="501"/>
      <c r="L195" s="501"/>
    </row>
    <row r="196" spans="1:12" s="96" customFormat="1" ht="40.5" customHeight="1">
      <c r="A196" s="501" t="s">
        <v>117</v>
      </c>
      <c r="B196" s="501"/>
      <c r="C196" s="501"/>
      <c r="D196" s="501"/>
      <c r="E196" s="501"/>
      <c r="F196" s="501"/>
      <c r="G196" s="501"/>
      <c r="H196" s="501"/>
      <c r="I196" s="501"/>
      <c r="J196" s="501"/>
      <c r="K196" s="501"/>
      <c r="L196" s="501"/>
    </row>
    <row r="197" spans="1:12" s="96" customFormat="1">
      <c r="A197" s="369" t="s">
        <v>143</v>
      </c>
      <c r="B197" s="369"/>
      <c r="C197" s="369"/>
      <c r="D197" s="369"/>
      <c r="E197" s="369"/>
      <c r="F197" s="369"/>
      <c r="G197" s="369"/>
      <c r="H197" s="369"/>
      <c r="I197" s="369"/>
      <c r="J197" s="369"/>
      <c r="K197" s="369"/>
      <c r="L197" s="369"/>
    </row>
    <row r="198" spans="1:12" s="96" customFormat="1" ht="27" customHeight="1">
      <c r="A198" s="389" t="s">
        <v>140</v>
      </c>
      <c r="B198" s="389"/>
      <c r="C198" s="389"/>
      <c r="D198" s="389"/>
      <c r="E198" s="389"/>
      <c r="F198" s="389"/>
      <c r="G198" s="389"/>
      <c r="H198" s="389"/>
      <c r="I198" s="389"/>
      <c r="J198" s="389"/>
      <c r="K198" s="389"/>
      <c r="L198" s="389"/>
    </row>
  </sheetData>
  <mergeCells count="101">
    <mergeCell ref="A197:L197"/>
    <mergeCell ref="A198:L198"/>
    <mergeCell ref="A192:L192"/>
    <mergeCell ref="A193:L193"/>
    <mergeCell ref="A194:L194"/>
    <mergeCell ref="A195:L195"/>
    <mergeCell ref="A196:L196"/>
    <mergeCell ref="A164:L164"/>
    <mergeCell ref="A165:L165"/>
    <mergeCell ref="A167:L167"/>
    <mergeCell ref="A169:L169"/>
    <mergeCell ref="A170:A172"/>
    <mergeCell ref="B170:B171"/>
    <mergeCell ref="C170:L170"/>
    <mergeCell ref="C171:D171"/>
    <mergeCell ref="E171:F171"/>
    <mergeCell ref="G171:H171"/>
    <mergeCell ref="I171:J171"/>
    <mergeCell ref="K171:L171"/>
    <mergeCell ref="A159:L159"/>
    <mergeCell ref="A160:L160"/>
    <mergeCell ref="A161:L161"/>
    <mergeCell ref="A162:L162"/>
    <mergeCell ref="A163:L163"/>
    <mergeCell ref="A136:L136"/>
    <mergeCell ref="A137:A139"/>
    <mergeCell ref="B137:B138"/>
    <mergeCell ref="C137:L137"/>
    <mergeCell ref="C138:D138"/>
    <mergeCell ref="E138:F138"/>
    <mergeCell ref="G138:H138"/>
    <mergeCell ref="I138:J138"/>
    <mergeCell ref="K138:L138"/>
    <mergeCell ref="A129:L129"/>
    <mergeCell ref="A130:L130"/>
    <mergeCell ref="A131:L131"/>
    <mergeCell ref="A132:L132"/>
    <mergeCell ref="A134:L134"/>
    <mergeCell ref="A103:L103"/>
    <mergeCell ref="A104:A106"/>
    <mergeCell ref="B104:B105"/>
    <mergeCell ref="C104:L104"/>
    <mergeCell ref="C105:D105"/>
    <mergeCell ref="E105:F105"/>
    <mergeCell ref="G105:H105"/>
    <mergeCell ref="I105:J105"/>
    <mergeCell ref="K105:L105"/>
    <mergeCell ref="A126:L126"/>
    <mergeCell ref="A127:L127"/>
    <mergeCell ref="A128:L128"/>
    <mergeCell ref="A31:L31"/>
    <mergeCell ref="A33:L33"/>
    <mergeCell ref="A29:L29"/>
    <mergeCell ref="A30:L30"/>
    <mergeCell ref="A32:L32"/>
    <mergeCell ref="A35:L35"/>
    <mergeCell ref="A37:L37"/>
    <mergeCell ref="A38:A40"/>
    <mergeCell ref="B38:B39"/>
    <mergeCell ref="C38:L38"/>
    <mergeCell ref="C39:D39"/>
    <mergeCell ref="E39:F39"/>
    <mergeCell ref="G39:H39"/>
    <mergeCell ref="I39:J39"/>
    <mergeCell ref="K39:L39"/>
    <mergeCell ref="A60:L60"/>
    <mergeCell ref="A62:L62"/>
    <mergeCell ref="A61:L61"/>
    <mergeCell ref="A63:L63"/>
    <mergeCell ref="A64:L64"/>
    <mergeCell ref="A96:L96"/>
    <mergeCell ref="A97:L97"/>
    <mergeCell ref="A98:L98"/>
    <mergeCell ref="A99:L99"/>
    <mergeCell ref="E72:F72"/>
    <mergeCell ref="G72:H72"/>
    <mergeCell ref="I72:J72"/>
    <mergeCell ref="K72:L72"/>
    <mergeCell ref="A93:L93"/>
    <mergeCell ref="A94:L94"/>
    <mergeCell ref="A95:L95"/>
    <mergeCell ref="A101:L101"/>
    <mergeCell ref="A65:L65"/>
    <mergeCell ref="A66:L66"/>
    <mergeCell ref="A68:L68"/>
    <mergeCell ref="A70:L70"/>
    <mergeCell ref="A71:A73"/>
    <mergeCell ref="B71:B72"/>
    <mergeCell ref="C71:L71"/>
    <mergeCell ref="C72:D72"/>
    <mergeCell ref="A3:L3"/>
    <mergeCell ref="A28:L28"/>
    <mergeCell ref="A5:L5"/>
    <mergeCell ref="A6:A8"/>
    <mergeCell ref="B6:B7"/>
    <mergeCell ref="C6:L6"/>
    <mergeCell ref="C7:D7"/>
    <mergeCell ref="E7:F7"/>
    <mergeCell ref="G7:H7"/>
    <mergeCell ref="I7:J7"/>
    <mergeCell ref="K7:L7"/>
  </mergeCells>
  <hyperlinks>
    <hyperlink ref="A1" location="Inhalt!A9" display="Zurück zum Inhalt" xr:uid="{00000000-0004-0000-0700-000000000000}"/>
  </hyperlinks>
  <pageMargins left="0.7" right="0.7" top="0.78740157499999996" bottom="0.78740157499999996" header="0.3" footer="0.3"/>
  <pageSetup paperSize="9" scale="54" orientation="portrait" r:id="rId1"/>
  <ignoredErrors>
    <ignoredError sqref="K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Inhalt</vt:lpstr>
      <vt:lpstr>Daten HF-04.1.1</vt:lpstr>
      <vt:lpstr>Daten HF-04.1.2</vt:lpstr>
      <vt:lpstr>Daten HF-04.1.3-1</vt:lpstr>
      <vt:lpstr>Daten HF-04.1.3-2</vt:lpstr>
      <vt:lpstr>Daten HF-04.2.1-1</vt:lpstr>
      <vt:lpstr>Daten HF-04.2.1-2</vt:lpstr>
      <vt:lpstr>Daten HF-04.3.1</vt:lpstr>
      <vt:lpstr>'Daten HF-04.3.1'!Druckbereich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Tiedemann, Catharine</dc:creator>
  <cp:lastModifiedBy>Ebru Balaban-Feldens</cp:lastModifiedBy>
  <cp:lastPrinted>2019-04-16T14:44:08Z</cp:lastPrinted>
  <dcterms:created xsi:type="dcterms:W3CDTF">2019-03-06T16:52:51Z</dcterms:created>
  <dcterms:modified xsi:type="dcterms:W3CDTF">2024-08-28T10:45:01Z</dcterms:modified>
</cp:coreProperties>
</file>